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07_決算事務\09財政状況資料集\R3\02作業\01_10月公表分\03_提出用（１回目（R4.3提出・公表済）と結合）\"/>
    </mc:Choice>
  </mc:AlternateContent>
  <bookViews>
    <workbookView xWindow="0" yWindow="0" windowWidth="15360" windowHeight="7635"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<sst xmlns="http://schemas.openxmlformats.org/spreadsheetml/2006/main" count="1132" uniqueCount="643">
  <si>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</si>
  <si>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</si>
  <si>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</si>
  <si>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</si>
  <si>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</si>
  <si>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</si>
  <si>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</si>
  <si>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</si>
  <si>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</si>
  <si>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</si>
  <si>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</si>
  <si>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</si>
  <si>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</si>
  <si>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</si>
  <si>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</si>
  <si>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</si>
  <si>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</si>
  <si>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</si>
  <si>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</si>
  <si>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</si>
  <si>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</si>
  <si>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</si>
  <si>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</si>
  <si>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</si>
  <si>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</si>
  <si>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</si>
  <si>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</si>
  <si>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</si>
  <si>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</si>
  <si>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</si>
  <si>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</si>
  <si>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</si>
  <si>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</si>
  <si>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</si>
  <si>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</si>
  <si>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</si>
  <si>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</si>
  <si>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</si>
  <si>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</si>
  <si>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</si>
  <si>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</si>
  <si>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</si>
  <si>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</si>
  <si>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</si>
  <si>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</si>
  <si>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</si>
  <si>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</si>
  <si>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</si>
  <si>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</si>
  <si>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</si>
  <si>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</si>
  <si>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</si>
  <si>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</si>
  <si>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</si>
  <si>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</si>
  <si>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</si>
  <si>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</si>
  <si>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</si>
  <si>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</si>
  <si>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</si>
  <si>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</si>
  <si>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</si>
  <si>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</si>
  <si>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</si>
  <si>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</si>
  <si>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</si>
  <si>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</si>
  <si>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</si>
  <si>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</si>
  <si>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</si>
  <si>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</si>
  <si>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</si>
  <si>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</si>
  <si>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</si>
  <si>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</si>
  <si>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</si>
  <si>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</si>
  <si>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</si>
  <si>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</si>
  <si>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</si>
  <si>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</si>
  <si>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</si>
  <si>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</si>
  <si>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</si>
  <si>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</si>
  <si>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施行時特例市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</si>
  <si>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</si>
  <si>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</si>
  <si>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</si>
  <si>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</si>
  <si>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</si>
  <si>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</si>
  <si>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</si>
  <si>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</si>
  <si>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</si>
  <si>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</si>
  <si>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</si>
  <si>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</si>
  <si>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長岡市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</si>
  <si>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</si>
  <si>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</si>
  <si>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</si>
  <si>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</si>
  <si>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</si>
  <si>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</si>
  <si>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</si>
  <si>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</si>
  <si>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</si>
  <si>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</si>
  <si>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</si>
  <si>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</si>
  <si>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</si>
  <si>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</si>
  <si>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</si>
  <si>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</si>
  <si>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</si>
  <si>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</si>
  <si>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</si>
  <si>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</si>
  <si>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</si>
  <si>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</si>
  <si>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</si>
  <si>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</si>
  <si>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</si>
  <si>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</si>
  <si>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</si>
  <si>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</si>
  <si>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</si>
  <si>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</si>
  <si>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</si>
  <si>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</si>
  <si>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</si>
  <si>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</si>
  <si>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</si>
  <si>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</si>
  <si>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</si>
  <si>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</si>
  <si>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</si>
  <si>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</si>
  <si>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</si>
  <si>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</si>
  <si>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</si>
  <si>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</si>
  <si>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</si>
  <si>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</si>
  <si>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</si>
  <si>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</si>
  <si>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</si>
  <si>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</si>
  <si>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</si>
  <si>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</si>
  <si>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</si>
  <si>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</si>
  <si>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</si>
  <si>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</si>
  <si>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</si>
  <si>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</si>
  <si>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</si>
  <si>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</si>
  <si>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</si>
  <si>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</si>
  <si>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</si>
  <si>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</si>
  <si>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</si>
  <si>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</si>
  <si>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</si>
  <si>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</si>
  <si>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</si>
  <si>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</si>
  <si>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</si>
  <si>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</si>
  <si>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</si>
  <si>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</si>
  <si>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</si>
  <si>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</si>
  <si>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</si>
  <si>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</si>
  <si>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</si>
  <si>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</si>
  <si>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</si>
  <si>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</si>
  <si>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</si>
  <si>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</si>
  <si>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</si>
  <si>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</si>
  <si>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</si>
  <si>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</si>
  <si>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</si>
  <si>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</si>
  <si>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</si>
  <si>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</si>
  <si>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</si>
  <si>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</si>
  <si>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</si>
  <si>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</si>
  <si>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</si>
  <si>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</si>
  <si>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</si>
  <si>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</si>
  <si>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</si>
  <si>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</si>
  <si>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</si>
  <si>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</si>
  <si>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</si>
  <si>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</si>
  <si>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</si>
  <si>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</si>
  <si>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</si>
  <si>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</si>
  <si>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</si>
  <si>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</si>
  <si>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</si>
  <si>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</si>
  <si>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</si>
  <si>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新潟県長岡市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</si>
  <si>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</si>
  <si>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</si>
  <si>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</si>
  <si>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</si>
  <si>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</si>
  <si>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</si>
  <si>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</si>
  <si>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</si>
  <si>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</si>
  <si>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</si>
  <si>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</si>
  <si>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</si>
  <si>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</si>
  <si>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</si>
  <si>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</si>
  <si>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</si>
  <si>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</si>
  <si>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</si>
  <si>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</si>
  <si>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</si>
  <si>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</si>
  <si>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</si>
  <si>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</si>
  <si>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</si>
  <si>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</si>
  <si>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</si>
  <si>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</si>
  <si>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</si>
  <si>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</si>
  <si>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</si>
  <si>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</si>
  <si>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</si>
  <si>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</si>
  <si>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</si>
  <si>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</si>
  <si>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</si>
  <si>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</si>
  <si>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</si>
  <si>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</si>
  <si>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</si>
  <si>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</si>
  <si>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</si>
  <si>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</si>
  <si>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</si>
  <si>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</si>
  <si>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</si>
  <si>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</si>
  <si>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</si>
  <si>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</si>
  <si>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</si>
  <si>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</si>
  <si>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</si>
  <si>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</si>
  <si>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</si>
  <si>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</si>
  <si>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</si>
  <si>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</si>
  <si>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</si>
  <si>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</si>
  <si>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</si>
  <si>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</si>
  <si>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</si>
  <si>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</si>
  <si>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</si>
  <si>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</si>
  <si>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</si>
  <si>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</si>
  <si>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</si>
  <si>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</si>
  <si>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</si>
  <si>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</si>
  <si>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</si>
  <si>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</si>
  <si>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</si>
  <si>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</si>
  <si>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</si>
  <si>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</si>
  <si>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</si>
  <si>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</si>
  <si>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</si>
  <si>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</si>
  <si>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</si>
  <si>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</si>
  <si>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</si>
  <si>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</si>
  <si>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</si>
  <si>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</si>
  <si>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</si>
  <si>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</si>
  <si>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</si>
  <si>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</si>
  <si>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</si>
  <si>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</si>
  <si>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</si>
  <si>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</si>
  <si>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</si>
  <si>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</si>
  <si>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</si>
  <si>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</si>
  <si>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</si>
  <si>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</si>
  <si>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</si>
  <si>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</si>
  <si>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</si>
  <si>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</si>
  <si>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</si>
  <si>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</si>
  <si>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</si>
  <si>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</si>
  <si>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</si>
  <si>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</si>
  <si>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</si>
  <si>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</si>
  <si>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</si>
  <si>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</si>
  <si>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</si>
  <si>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</si>
  <si>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</si>
  <si>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</si>
  <si>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</si>
  <si>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</si>
  <si>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</si>
  <si>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</si>
  <si>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</si>
  <si>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</si>
  <si>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駐車場整備</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</si>
  <si>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</si>
  <si>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</si>
  <si>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</si>
  <si>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</si>
  <si>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</si>
  <si>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</si>
  <si>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</si>
  <si>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</si>
  <si>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</si>
  <si>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</si>
  <si>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</si>
  <si>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</si>
  <si>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</si>
  <si>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</si>
  <si>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</si>
  <si>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</si>
  <si>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</si>
  <si>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</si>
  <si>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</si>
  <si>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</si>
  <si>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</si>
  <si>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</si>
  <si>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</si>
  <si>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</si>
  <si>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</si>
  <si>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</si>
  <si>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</si>
  <si>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</si>
  <si>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新潟県長岡市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</si>
  <si>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</si>
  <si>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</si>
  <si>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</si>
  <si>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</si>
  <si>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</si>
  <si>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</si>
  <si>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</si>
  <si>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</si>
  <si>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</si>
  <si>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</si>
  <si>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</si>
  <si>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</si>
  <si>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</si>
  <si>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</si>
  <si>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</si>
  <si>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</si>
  <si>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</si>
  <si>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</si>
  <si>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</si>
  <si>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</si>
  <si>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</si>
  <si>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</si>
  <si>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</si>
  <si>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</si>
  <si>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</si>
  <si>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</si>
  <si>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</si>
  <si>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</si>
  <si>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</si>
  <si>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</si>
  <si>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</si>
  <si>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</si>
  <si>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</si>
  <si>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</si>
  <si>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</si>
  <si>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</si>
  <si>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国民健康保険寺泊診療所事業特別会計</t>
    <phoneticPr fontId="5"/>
  </si>
  <si>
    <t>後期高齢者医療事業特別会計</t>
    <phoneticPr fontId="5"/>
  </si>
  <si>
    <t>介護保険事業特別会計</t>
    <phoneticPr fontId="5"/>
  </si>
  <si>
    <t>下水道事業会計</t>
    <phoneticPr fontId="5"/>
  </si>
  <si>
    <t>法適用企業</t>
    <phoneticPr fontId="5"/>
  </si>
  <si>
    <t>水道事業会計</t>
    <phoneticPr fontId="5"/>
  </si>
  <si>
    <t>法適用企業</t>
    <phoneticPr fontId="5"/>
  </si>
  <si>
    <t>簡易水道事業会計</t>
    <phoneticPr fontId="5"/>
  </si>
  <si>
    <t>浄化槽整備事業特別会計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</si>
  <si>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</si>
  <si>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</si>
  <si>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</si>
  <si>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</si>
  <si>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</si>
  <si>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</si>
  <si>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</si>
  <si>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</si>
  <si>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</si>
  <si>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</si>
  <si>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</si>
  <si>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</si>
  <si>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</si>
  <si>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</si>
  <si>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</si>
  <si>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</si>
  <si>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</si>
  <si>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</si>
  <si>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</si>
  <si>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</si>
  <si>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</si>
  <si>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</si>
  <si>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</si>
  <si>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</si>
  <si>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</si>
  <si>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</si>
  <si>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</si>
  <si>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</si>
  <si>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</si>
  <si>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</si>
  <si>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</si>
  <si>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</si>
  <si>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</si>
  <si>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</si>
  <si>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</si>
  <si>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</si>
  <si>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</si>
  <si>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</si>
  <si>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</si>
  <si>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</si>
  <si>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</si>
  <si>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</si>
  <si>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</si>
  <si>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</si>
  <si>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</si>
  <si>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</si>
  <si>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</si>
  <si>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</si>
  <si>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</si>
  <si>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</si>
  <si>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</si>
  <si>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</si>
  <si>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</si>
  <si>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</si>
  <si>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</si>
  <si>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</si>
  <si>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</si>
  <si>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</si>
  <si>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</si>
  <si>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</si>
  <si>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</si>
  <si>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</si>
  <si>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</si>
  <si>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</si>
  <si>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</si>
  <si>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</si>
  <si>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</si>
  <si>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</si>
  <si>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</si>
  <si>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</si>
  <si>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</si>
  <si>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</si>
  <si>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</si>
  <si>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</si>
  <si>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</si>
  <si>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</si>
  <si>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</si>
  <si>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</si>
  <si>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浄化槽整備事業特別会計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</si>
  <si>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</si>
  <si>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</si>
  <si>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</si>
  <si>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</si>
  <si>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</si>
  <si>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</si>
  <si>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</si>
  <si>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</si>
  <si>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</si>
  <si>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</si>
  <si>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</si>
  <si>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</si>
  <si>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</si>
  <si>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</si>
  <si>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</si>
  <si>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</si>
  <si>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</si>
  <si>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</si>
  <si>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</si>
  <si>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</si>
  <si>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</si>
  <si>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</si>
  <si>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</si>
  <si>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</si>
  <si>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</si>
  <si>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</si>
  <si>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</si>
  <si>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</si>
  <si>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</si>
  <si>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</si>
  <si>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</si>
  <si>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</si>
  <si>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</si>
  <si>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</si>
  <si>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</si>
  <si>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</si>
  <si>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</si>
  <si>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</si>
  <si>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</si>
  <si>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</si>
  <si>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</si>
  <si>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</si>
  <si>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</si>
  <si>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</si>
  <si>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</si>
  <si>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</si>
  <si>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</si>
  <si>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</si>
  <si>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</si>
  <si>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</si>
  <si>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</si>
  <si>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</si>
  <si>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</si>
  <si>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</si>
  <si>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</si>
  <si>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</si>
  <si>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</si>
  <si>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</si>
  <si>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</si>
  <si>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</si>
  <si>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</si>
  <si>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</si>
  <si>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</si>
  <si>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</si>
  <si>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</si>
  <si>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</si>
  <si>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</si>
  <si>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</si>
  <si>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</si>
  <si>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</si>
  <si>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</si>
  <si>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</si>
  <si>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</si>
  <si>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</si>
  <si>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</si>
  <si>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</si>
  <si>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</si>
  <si>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</si>
  <si>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</si>
  <si>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</si>
  <si>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</si>
  <si>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</si>
  <si>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</si>
  <si>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</si>
  <si>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</si>
  <si>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4.63</t>
  </si>
  <si>
    <t>▲ 6.07</t>
  </si>
  <si>
    <t>水道事業会計</t>
  </si>
  <si>
    <t>一般会計</t>
  </si>
  <si>
    <t>下水道事業会計</t>
  </si>
  <si>
    <t>国民健康保険事業特別会計</t>
  </si>
  <si>
    <t>介護保険事業特別会計</t>
  </si>
  <si>
    <t>簡易水道事業会計</t>
  </si>
  <si>
    <t>後期高齢者医療事業特別会計</t>
  </si>
  <si>
    <t>診療所事業特別会計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</si>
  <si>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</si>
  <si>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</si>
  <si>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</si>
  <si>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</si>
  <si>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</si>
  <si>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</si>
  <si>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</si>
  <si>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</si>
  <si>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都市整備基金</t>
    <rPh sb="0" eb="6">
      <t>トシセイビキキン</t>
    </rPh>
    <phoneticPr fontId="5"/>
  </si>
  <si>
    <t>ふるさと創生基金</t>
    <rPh sb="4" eb="6">
      <t>ソウセイ</t>
    </rPh>
    <rPh sb="6" eb="8">
      <t>キキン</t>
    </rPh>
    <phoneticPr fontId="5"/>
  </si>
  <si>
    <t>中越大震災メモリアル基金</t>
    <rPh sb="0" eb="2">
      <t>チュウエツ</t>
    </rPh>
    <rPh sb="2" eb="5">
      <t>ダイシンサイ</t>
    </rPh>
    <rPh sb="10" eb="12">
      <t>キキン</t>
    </rPh>
    <phoneticPr fontId="5"/>
  </si>
  <si>
    <t>和島地域教育施設整備基金</t>
    <rPh sb="0" eb="2">
      <t>ワシマ</t>
    </rPh>
    <rPh sb="2" eb="4">
      <t>チイキ</t>
    </rPh>
    <rPh sb="4" eb="6">
      <t>キョウイク</t>
    </rPh>
    <rPh sb="6" eb="8">
      <t>シセツ</t>
    </rPh>
    <rPh sb="8" eb="10">
      <t>セイビ</t>
    </rPh>
    <rPh sb="10" eb="12">
      <t>キキン</t>
    </rPh>
    <phoneticPr fontId="5"/>
  </si>
  <si>
    <t>まち・ひと・しごと創生基金</t>
    <rPh sb="9" eb="11">
      <t>ソウセイ</t>
    </rPh>
    <rPh sb="11" eb="13">
      <t>キキン</t>
    </rPh>
    <phoneticPr fontId="5"/>
  </si>
  <si>
    <t>-</t>
    <phoneticPr fontId="2"/>
  </si>
  <si>
    <t>-</t>
    <phoneticPr fontId="2"/>
  </si>
  <si>
    <t>-</t>
    <phoneticPr fontId="2"/>
  </si>
  <si>
    <t>寺泊老人ホーム組合</t>
    <rPh sb="0" eb="2">
      <t>テラドマリ</t>
    </rPh>
    <rPh sb="2" eb="4">
      <t>ロウジン</t>
    </rPh>
    <rPh sb="7" eb="9">
      <t>クミアイ</t>
    </rPh>
    <phoneticPr fontId="2"/>
  </si>
  <si>
    <t>魚沼地区障害福祉組合</t>
    <rPh sb="0" eb="2">
      <t>ウオヌマ</t>
    </rPh>
    <rPh sb="2" eb="4">
      <t>チク</t>
    </rPh>
    <rPh sb="4" eb="6">
      <t>ショウガイ</t>
    </rPh>
    <rPh sb="6" eb="8">
      <t>フクシ</t>
    </rPh>
    <rPh sb="8" eb="10">
      <t>クミアイ</t>
    </rPh>
    <phoneticPr fontId="2"/>
  </si>
  <si>
    <t>新潟県中越福祉事務組合</t>
    <rPh sb="0" eb="3">
      <t>ニイガタケン</t>
    </rPh>
    <rPh sb="3" eb="5">
      <t>チュウエツ</t>
    </rPh>
    <rPh sb="5" eb="7">
      <t>フクシ</t>
    </rPh>
    <rPh sb="7" eb="9">
      <t>ジム</t>
    </rPh>
    <rPh sb="9" eb="11">
      <t>クミアイ</t>
    </rPh>
    <phoneticPr fontId="2"/>
  </si>
  <si>
    <t>三条・燕・西蒲・南蒲広域養護老人ホーム施設組合</t>
    <rPh sb="0" eb="2">
      <t>サンジョウ</t>
    </rPh>
    <rPh sb="3" eb="4">
      <t>ツバメ</t>
    </rPh>
    <rPh sb="5" eb="7">
      <t>ニシカン</t>
    </rPh>
    <rPh sb="8" eb="9">
      <t>ミナミ</t>
    </rPh>
    <rPh sb="9" eb="10">
      <t>カバ</t>
    </rPh>
    <rPh sb="10" eb="12">
      <t>コウイキ</t>
    </rPh>
    <rPh sb="12" eb="14">
      <t>ヨウゴ</t>
    </rPh>
    <rPh sb="14" eb="16">
      <t>ロウジン</t>
    </rPh>
    <rPh sb="19" eb="21">
      <t>シセツ</t>
    </rPh>
    <rPh sb="21" eb="23">
      <t>クミアイ</t>
    </rPh>
    <phoneticPr fontId="2"/>
  </si>
  <si>
    <t>新潟県市町村総合事務組合【一般会計】</t>
    <rPh sb="0" eb="3">
      <t>ニイガタケン</t>
    </rPh>
    <rPh sb="3" eb="6">
      <t>シチョウソン</t>
    </rPh>
    <rPh sb="6" eb="8">
      <t>ソウゴウ</t>
    </rPh>
    <rPh sb="8" eb="10">
      <t>ジム</t>
    </rPh>
    <rPh sb="10" eb="12">
      <t>クミアイ</t>
    </rPh>
    <rPh sb="13" eb="15">
      <t>イッパン</t>
    </rPh>
    <rPh sb="15" eb="17">
      <t>カイケイ</t>
    </rPh>
    <phoneticPr fontId="2"/>
  </si>
  <si>
    <t>新潟県市町村総合事務組合【職員退職手当支給事業特別会計】</t>
    <rPh sb="0" eb="3">
      <t>ニイガタケン</t>
    </rPh>
    <rPh sb="3" eb="6">
      <t>シチョウソン</t>
    </rPh>
    <rPh sb="6" eb="8">
      <t>ソウゴウ</t>
    </rPh>
    <rPh sb="8" eb="10">
      <t>ジム</t>
    </rPh>
    <rPh sb="10" eb="12">
      <t>クミアイ</t>
    </rPh>
    <rPh sb="13" eb="15">
      <t>ショクイン</t>
    </rPh>
    <rPh sb="15" eb="17">
      <t>タイショク</t>
    </rPh>
    <rPh sb="17" eb="19">
      <t>テアテ</t>
    </rPh>
    <rPh sb="19" eb="21">
      <t>シキュウ</t>
    </rPh>
    <rPh sb="21" eb="23">
      <t>ジギョウ</t>
    </rPh>
    <rPh sb="23" eb="25">
      <t>トクベツ</t>
    </rPh>
    <rPh sb="25" eb="27">
      <t>カイケイ</t>
    </rPh>
    <phoneticPr fontId="2"/>
  </si>
  <si>
    <t>新潟県市町村総合事務組合【消防団員等公務災害補償事業特別会計】</t>
    <rPh sb="0" eb="3">
      <t>ニイガタケン</t>
    </rPh>
    <rPh sb="3" eb="6">
      <t>シチョウソン</t>
    </rPh>
    <rPh sb="6" eb="8">
      <t>ソウゴウ</t>
    </rPh>
    <rPh sb="8" eb="10">
      <t>ジム</t>
    </rPh>
    <rPh sb="10" eb="12">
      <t>クミアイ</t>
    </rPh>
    <rPh sb="13" eb="15">
      <t>ショウボウ</t>
    </rPh>
    <rPh sb="15" eb="17">
      <t>ダンイン</t>
    </rPh>
    <rPh sb="17" eb="18">
      <t>トウ</t>
    </rPh>
    <rPh sb="18" eb="20">
      <t>コウム</t>
    </rPh>
    <rPh sb="20" eb="22">
      <t>サイガイ</t>
    </rPh>
    <rPh sb="22" eb="24">
      <t>ホショウ</t>
    </rPh>
    <rPh sb="24" eb="26">
      <t>ジギョウ</t>
    </rPh>
    <rPh sb="26" eb="28">
      <t>トクベツ</t>
    </rPh>
    <rPh sb="28" eb="30">
      <t>カイケイ</t>
    </rPh>
    <phoneticPr fontId="2"/>
  </si>
  <si>
    <t>新潟県市町村総合事務組合【消防賞じゅつ金支給事業特別会計】</t>
    <rPh sb="0" eb="3">
      <t>ニイガタケン</t>
    </rPh>
    <rPh sb="3" eb="6">
      <t>シチョウソン</t>
    </rPh>
    <rPh sb="6" eb="8">
      <t>ソウゴウ</t>
    </rPh>
    <rPh sb="8" eb="10">
      <t>ジム</t>
    </rPh>
    <rPh sb="10" eb="12">
      <t>クミアイ</t>
    </rPh>
    <rPh sb="13" eb="15">
      <t>ショウボウ</t>
    </rPh>
    <rPh sb="15" eb="16">
      <t>ショウ</t>
    </rPh>
    <rPh sb="19" eb="20">
      <t>キン</t>
    </rPh>
    <rPh sb="20" eb="22">
      <t>シキュウ</t>
    </rPh>
    <rPh sb="22" eb="24">
      <t>ジギョウ</t>
    </rPh>
    <rPh sb="24" eb="26">
      <t>トクベツ</t>
    </rPh>
    <rPh sb="26" eb="28">
      <t>カイケイ</t>
    </rPh>
    <phoneticPr fontId="2"/>
  </si>
  <si>
    <t>新潟県市町村総合事務組合【非常勤職員公務災害補償等特別会計】</t>
    <rPh sb="0" eb="3">
      <t>ニイガタケン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5">
      <t>トウ</t>
    </rPh>
    <rPh sb="25" eb="27">
      <t>トクベツ</t>
    </rPh>
    <rPh sb="27" eb="29">
      <t>カイケイ</t>
    </rPh>
    <phoneticPr fontId="2"/>
  </si>
  <si>
    <t>新潟県市町村総合事務組合【交通災害共済事業特別会計】</t>
    <rPh sb="0" eb="3">
      <t>ニイガタケン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</si>
  <si>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新潟県後期高齢者医療広域連合【一般会計】</t>
    <rPh sb="0" eb="3">
      <t>ニイガタケン</t>
    </rPh>
    <rPh sb="3" eb="5">
      <t>コウキ</t>
    </rPh>
    <rPh sb="5" eb="8">
      <t>コウレイシャ</t>
    </rPh>
    <rPh sb="8" eb="10">
      <t>イリョウ</t>
    </rPh>
    <rPh sb="10" eb="12">
      <t>コウイキ</t>
    </rPh>
    <rPh sb="12" eb="14">
      <t>レンゴウ</t>
    </rPh>
    <rPh sb="15" eb="17">
      <t>イッパン</t>
    </rPh>
    <rPh sb="17" eb="19">
      <t>カイケイ</t>
    </rPh>
    <phoneticPr fontId="2"/>
  </si>
  <si>
    <t>新潟県後期高齢者医療広域連合【後期高齢者医療特別会計】</t>
    <rPh sb="0" eb="3">
      <t>ニイガタケン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3">
      <t>トク</t>
    </rPh>
    <rPh sb="23" eb="24">
      <t>ベツ</t>
    </rPh>
    <rPh sb="24" eb="26">
      <t>カイケイ</t>
    </rPh>
    <phoneticPr fontId="2"/>
  </si>
  <si>
    <t>一般財団法人長岡産業交流会館</t>
    <rPh sb="0" eb="2">
      <t>イッパン</t>
    </rPh>
    <rPh sb="2" eb="4">
      <t>ザイダン</t>
    </rPh>
    <rPh sb="4" eb="6">
      <t>ホウジン</t>
    </rPh>
    <rPh sb="6" eb="8">
      <t>ナガオカ</t>
    </rPh>
    <rPh sb="8" eb="10">
      <t>サンギョウ</t>
    </rPh>
    <rPh sb="10" eb="12">
      <t>コウリュウ</t>
    </rPh>
    <rPh sb="12" eb="14">
      <t>カイカン</t>
    </rPh>
    <phoneticPr fontId="2"/>
  </si>
  <si>
    <t>公益財団法人長岡市勤労者福祉サービスセンター</t>
    <rPh sb="0" eb="2">
      <t>コウエキ</t>
    </rPh>
    <rPh sb="2" eb="4">
      <t>ザイダン</t>
    </rPh>
    <rPh sb="4" eb="6">
      <t>ホウジン</t>
    </rPh>
    <rPh sb="6" eb="9">
      <t>ナガオカシ</t>
    </rPh>
    <rPh sb="9" eb="12">
      <t>キンロウシャ</t>
    </rPh>
    <rPh sb="12" eb="14">
      <t>フクシ</t>
    </rPh>
    <phoneticPr fontId="2"/>
  </si>
  <si>
    <t>公益財団法人長岡市米百俵財団</t>
    <rPh sb="0" eb="2">
      <t>コウエキ</t>
    </rPh>
    <rPh sb="2" eb="4">
      <t>ザイダン</t>
    </rPh>
    <rPh sb="4" eb="6">
      <t>ホウジン</t>
    </rPh>
    <rPh sb="6" eb="9">
      <t>ナガオカシ</t>
    </rPh>
    <rPh sb="9" eb="10">
      <t>コメ</t>
    </rPh>
    <rPh sb="10" eb="11">
      <t>ヒャッ</t>
    </rPh>
    <rPh sb="11" eb="12">
      <t>タワラ</t>
    </rPh>
    <rPh sb="12" eb="14">
      <t>ザイダン</t>
    </rPh>
    <phoneticPr fontId="2"/>
  </si>
  <si>
    <t>公益財団法人長岡市スポーツ協会</t>
    <rPh sb="0" eb="2">
      <t>コウエキ</t>
    </rPh>
    <rPh sb="2" eb="4">
      <t>ザイダン</t>
    </rPh>
    <rPh sb="4" eb="6">
      <t>ホウジン</t>
    </rPh>
    <rPh sb="6" eb="9">
      <t>ナガオカシ</t>
    </rPh>
    <rPh sb="13" eb="15">
      <t>キョウカイ</t>
    </rPh>
    <phoneticPr fontId="2"/>
  </si>
  <si>
    <t>公益財団法人長岡市芸術文化振興財団</t>
    <rPh sb="0" eb="2">
      <t>コウエキ</t>
    </rPh>
    <rPh sb="2" eb="4">
      <t>ザイダン</t>
    </rPh>
    <rPh sb="4" eb="6">
      <t>ホウジン</t>
    </rPh>
    <rPh sb="6" eb="9">
      <t>ナガオカシ</t>
    </rPh>
    <rPh sb="9" eb="11">
      <t>ゲイジュツ</t>
    </rPh>
    <rPh sb="11" eb="13">
      <t>ブンカ</t>
    </rPh>
    <rPh sb="13" eb="15">
      <t>シンコウ</t>
    </rPh>
    <rPh sb="15" eb="17">
      <t>ザイダン</t>
    </rPh>
    <phoneticPr fontId="2"/>
  </si>
  <si>
    <t>公益財団法人長岡市国際交流協会</t>
    <rPh sb="0" eb="2">
      <t>コウエキ</t>
    </rPh>
    <rPh sb="2" eb="4">
      <t>ザイダン</t>
    </rPh>
    <rPh sb="4" eb="6">
      <t>ホウジン</t>
    </rPh>
    <rPh sb="6" eb="9">
      <t>ナガオカシ</t>
    </rPh>
    <rPh sb="9" eb="11">
      <t>コクサイ</t>
    </rPh>
    <rPh sb="11" eb="13">
      <t>コウリュウ</t>
    </rPh>
    <rPh sb="13" eb="15">
      <t>キョウカイ</t>
    </rPh>
    <phoneticPr fontId="2"/>
  </si>
  <si>
    <t>長岡ニュータウン・センター株式会社</t>
    <rPh sb="0" eb="2">
      <t>ナガオカ</t>
    </rPh>
    <rPh sb="13" eb="17">
      <t>カブシキガイシャ</t>
    </rPh>
    <phoneticPr fontId="2"/>
  </si>
  <si>
    <t>長岡地域土地開発公社</t>
    <rPh sb="0" eb="2">
      <t>ナガオカ</t>
    </rPh>
    <rPh sb="2" eb="4">
      <t>チイキ</t>
    </rPh>
    <rPh sb="4" eb="6">
      <t>トチ</t>
    </rPh>
    <rPh sb="6" eb="8">
      <t>カイハツ</t>
    </rPh>
    <rPh sb="8" eb="10">
      <t>コウシャ</t>
    </rPh>
    <phoneticPr fontId="2"/>
  </si>
  <si>
    <t>株式会社山古志観光開発公社</t>
    <rPh sb="0" eb="4">
      <t>カブシキガイシャ</t>
    </rPh>
    <rPh sb="4" eb="5">
      <t>ヤマ</t>
    </rPh>
    <rPh sb="5" eb="7">
      <t>コシ</t>
    </rPh>
    <rPh sb="7" eb="9">
      <t>カンコウ</t>
    </rPh>
    <rPh sb="9" eb="11">
      <t>カイハツ</t>
    </rPh>
    <rPh sb="11" eb="13">
      <t>コウシャ</t>
    </rPh>
    <phoneticPr fontId="2"/>
  </si>
  <si>
    <t>公益財団法人山の暮らし再生機構</t>
    <rPh sb="0" eb="2">
      <t>コウエキ</t>
    </rPh>
    <rPh sb="2" eb="4">
      <t>ザイダン</t>
    </rPh>
    <rPh sb="4" eb="6">
      <t>ホウジン</t>
    </rPh>
    <rPh sb="6" eb="7">
      <t>ヤマ</t>
    </rPh>
    <rPh sb="8" eb="9">
      <t>ク</t>
    </rPh>
    <rPh sb="11" eb="13">
      <t>サイセイ</t>
    </rPh>
    <rPh sb="13" eb="15">
      <t>キコウ</t>
    </rPh>
    <phoneticPr fontId="2"/>
  </si>
  <si>
    <t>株式会社えちご川口農業振興公社</t>
    <rPh sb="0" eb="4">
      <t>カブシキガイシャ</t>
    </rPh>
    <rPh sb="7" eb="9">
      <t>カワグチ</t>
    </rPh>
    <rPh sb="9" eb="11">
      <t>ノウギョウ</t>
    </rPh>
    <rPh sb="11" eb="13">
      <t>シンコウ</t>
    </rPh>
    <rPh sb="13" eb="15">
      <t>コウシャ</t>
    </rPh>
    <phoneticPr fontId="2"/>
  </si>
  <si>
    <t>公立大学法人長岡造形大学</t>
    <rPh sb="0" eb="2">
      <t>コウリツ</t>
    </rPh>
    <rPh sb="2" eb="4">
      <t>ダイガク</t>
    </rPh>
    <rPh sb="4" eb="6">
      <t>ホウジン</t>
    </rPh>
    <rPh sb="6" eb="8">
      <t>ナガオカ</t>
    </rPh>
    <rPh sb="8" eb="10">
      <t>ゾウケイ</t>
    </rPh>
    <rPh sb="10" eb="12">
      <t>ダイガク</t>
    </rPh>
    <phoneticPr fontId="2"/>
  </si>
  <si>
    <t>一般財団法人長岡花火財団</t>
    <rPh sb="0" eb="2">
      <t>イッパン</t>
    </rPh>
    <rPh sb="2" eb="4">
      <t>ザイダン</t>
    </rPh>
    <rPh sb="4" eb="6">
      <t>ホウジン</t>
    </rPh>
    <rPh sb="6" eb="8">
      <t>ナガオカ</t>
    </rPh>
    <rPh sb="8" eb="10">
      <t>ハナビ</t>
    </rPh>
    <rPh sb="10" eb="12">
      <t>ザイダン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</si>
  <si>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</si>
  <si>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</si>
  <si>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</si>
  <si>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</si>
  <si>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基準財政需要額算入見込額が減となる一方で、地方債現在高や公営企業債等繰入見込額の減により将来負担比率は低下した。今後は減価償却率の増加が見込まれるため、長岡市公共施設等総合管理計画をもとに施設の長寿命化・施設の適正化を進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</si>
  <si>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</si>
  <si>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</si>
  <si>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</si>
  <si>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</si>
  <si>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</si>
  <si>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</si>
  <si>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新市建設計画に基づく事業や、教育施設の整備事業に取り組んだ結果、地方債残高が上昇し、将来負担比率・実質公債費比率ともに、類似団体と比較して高くなっている。
　H28年度は中越大震災に係る災害復旧事業の償還が進んだことや、交付税措置のある有利な起債を選択したことから両指標とも改善したが、H29年度以降は公営企業債等繰入見込額の減といった良化要因はあったものの、地方債現在高の増や基準財政需要額算入見込額の減により将来負担比率が上昇している。しかしR2年度は、合併特例債の償還終了などにより地方債現在高が減少した一方、消費税の増税に伴う地方消費税交付金の増加などにより「標準税収入額等」が増加したため将来負担比率は低下した。
　今後も比率の推移に留意しながら、収支バランスの取れる範囲内で投資事業を行っていく必要がある。</t>
    <rPh sb="226" eb="228">
      <t>ネンド</t>
    </rPh>
    <rPh sb="300" eb="306">
      <t>ショウライフタンヒリツ</t>
    </rPh>
    <rPh sb="307" eb="309">
      <t>テイカ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</si>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</sst>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6" fillId="0" borderId="41" xfId="16" applyFont="1" applyFill="1" applyBorder="1" applyAlignment="1" applyProtection="1">
      <alignment horizontal="left" vertical="top" wrapText="1"/>
      <protection locked="0"/>
    </xf>
    <xf numFmtId="0" fontId="16" fillId="0" borderId="12" xfId="16" applyFont="1" applyFill="1" applyBorder="1" applyAlignment="1" applyProtection="1">
      <alignment horizontal="left" vertical="top" wrapText="1"/>
      <protection locked="0"/>
    </xf>
    <xf numFmtId="0" fontId="16" fillId="0" borderId="48" xfId="16" applyFont="1" applyFill="1" applyBorder="1" applyAlignment="1" applyProtection="1">
      <alignment horizontal="left" vertical="top" wrapText="1"/>
      <protection locked="0"/>
    </xf>
    <xf numFmtId="0" fontId="16" fillId="0" borderId="64" xfId="16" applyFont="1" applyFill="1" applyBorder="1" applyAlignment="1" applyProtection="1">
      <alignment horizontal="left" vertical="top" wrapText="1"/>
      <protection locked="0"/>
    </xf>
    <xf numFmtId="0" fontId="16" fillId="0" borderId="0" xfId="16" applyFont="1" applyFill="1" applyAlignment="1" applyProtection="1">
      <alignment horizontal="left" vertical="top" wrapText="1"/>
      <protection locked="0"/>
    </xf>
    <xf numFmtId="0" fontId="16" fillId="0" borderId="38" xfId="16" applyFont="1" applyFill="1" applyBorder="1" applyAlignment="1" applyProtection="1">
      <alignment horizontal="left" vertical="top" wrapText="1"/>
      <protection locked="0"/>
    </xf>
    <xf numFmtId="0" fontId="16" fillId="0" borderId="37" xfId="16" applyFont="1" applyFill="1" applyBorder="1" applyAlignment="1" applyProtection="1">
      <alignment horizontal="left" vertical="top" wrapText="1"/>
      <protection locked="0"/>
    </xf>
    <xf numFmtId="0" fontId="16" fillId="0" borderId="54" xfId="16" applyFont="1" applyFill="1" applyBorder="1" applyAlignment="1" applyProtection="1">
      <alignment horizontal="left" vertical="top" wrapText="1"/>
      <protection locked="0"/>
    </xf>
    <xf numFmtId="0" fontId="16" fillId="0" borderId="40" xfId="16" applyFont="1" applyFill="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 fillId="0" borderId="12" xfId="16" applyFont="1" applyFill="1" applyBorder="1" applyAlignment="1" applyProtection="1">
      <alignment horizontal="left" vertical="top" wrapText="1"/>
      <protection locked="0"/>
    </xf>
    <xf numFmtId="0" fontId="1" fillId="0" borderId="48" xfId="16" applyFont="1" applyFill="1" applyBorder="1" applyAlignment="1" applyProtection="1">
      <alignment horizontal="left" vertical="top" wrapText="1"/>
      <protection locked="0"/>
    </xf>
    <xf numFmtId="0" fontId="1" fillId="0" borderId="64" xfId="16" applyFont="1" applyFill="1" applyBorder="1" applyAlignment="1" applyProtection="1">
      <alignment horizontal="left" vertical="top" wrapText="1"/>
      <protection locked="0"/>
    </xf>
    <xf numFmtId="0" fontId="1" fillId="0" borderId="0" xfId="16" applyFont="1" applyFill="1" applyAlignment="1" applyProtection="1">
      <alignment horizontal="left" vertical="top" wrapText="1"/>
      <protection locked="0"/>
    </xf>
    <xf numFmtId="0" fontId="1" fillId="0" borderId="38" xfId="16" applyFont="1" applyFill="1" applyBorder="1" applyAlignment="1" applyProtection="1">
      <alignment horizontal="left" vertical="top" wrapText="1"/>
      <protection locked="0"/>
    </xf>
    <xf numFmtId="0" fontId="1" fillId="0" borderId="37" xfId="16" applyFont="1" applyFill="1" applyBorder="1" applyAlignment="1" applyProtection="1">
      <alignment horizontal="left" vertical="top" wrapText="1"/>
      <protection locked="0"/>
    </xf>
    <xf numFmtId="0" fontId="1" fillId="0" borderId="54" xfId="16" applyFont="1" applyFill="1" applyBorder="1" applyAlignment="1" applyProtection="1">
      <alignment horizontal="left" vertical="top" wrapText="1"/>
      <protection locked="0"/>
    </xf>
    <xf numFmtId="0" fontId="1" fillId="0" borderId="40" xfId="16" applyFont="1" applyFill="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42581</c:v>
                </c:pt>
                <c:pt idx="1">
                  <c:v>45426</c:v>
                </c:pt>
                <c:pt idx="2">
                  <c:v>45022</c:v>
                </c:pt>
                <c:pt idx="3">
                  <c:v>46035</c:v>
                </c:pt>
                <c:pt idx="4">
                  <c:v>43261</c:v>
                </c:pt>
              </c:numCache>
            </c:numRef>
          </c:val>
          <c:smooth val="0"/>
          <c:extLst>
            <c:ext xmlns:c16="http://schemas.microsoft.com/office/drawing/2014/chart" uri="{C3380CC4-5D6E-409C-BE32-E72D297353CC}">
              <c16:uniqueId val="{00000000-AABF-4E55-A83B-3A9461995AE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58748</c:v>
                </c:pt>
                <c:pt idx="1">
                  <c:v>64165</c:v>
                </c:pt>
                <c:pt idx="2">
                  <c:v>67061</c:v>
                </c:pt>
                <c:pt idx="3">
                  <c:v>77628</c:v>
                </c:pt>
                <c:pt idx="4">
                  <c:v>62241</c:v>
                </c:pt>
              </c:numCache>
            </c:numRef>
          </c:val>
          <c:smooth val="0"/>
          <c:extLst>
            <c:ext xmlns:c16="http://schemas.microsoft.com/office/drawing/2014/chart" uri="{C3380CC4-5D6E-409C-BE32-E72D297353CC}">
              <c16:uniqueId val="{00000001-AABF-4E55-A83B-3A9461995AE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2.0299999999999998</c:v>
                </c:pt>
                <c:pt idx="1">
                  <c:v>0.56999999999999995</c:v>
                </c:pt>
                <c:pt idx="2">
                  <c:v>1.93</c:v>
                </c:pt>
                <c:pt idx="3">
                  <c:v>2.35</c:v>
                </c:pt>
                <c:pt idx="4">
                  <c:v>7.31</c:v>
                </c:pt>
              </c:numCache>
            </c:numRef>
          </c:val>
          <c:extLst>
            <c:ext xmlns:c16="http://schemas.microsoft.com/office/drawing/2014/chart" uri="{C3380CC4-5D6E-409C-BE32-E72D297353CC}">
              <c16:uniqueId val="{00000000-3400-47EC-87C0-341EDAF77B6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9.85</c:v>
                </c:pt>
                <c:pt idx="1">
                  <c:v>5.5</c:v>
                </c:pt>
                <c:pt idx="2">
                  <c:v>5.97</c:v>
                </c:pt>
                <c:pt idx="3">
                  <c:v>6.06</c:v>
                </c:pt>
                <c:pt idx="4">
                  <c:v>6.65</c:v>
                </c:pt>
              </c:numCache>
            </c:numRef>
          </c:val>
          <c:extLst>
            <c:ext xmlns:c16="http://schemas.microsoft.com/office/drawing/2014/chart" uri="{C3380CC4-5D6E-409C-BE32-E72D297353CC}">
              <c16:uniqueId val="{00000001-3400-47EC-87C0-341EDAF77B6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-4.63</c:v>
                </c:pt>
                <c:pt idx="1">
                  <c:v>-6.07</c:v>
                </c:pt>
                <c:pt idx="2">
                  <c:v>1.79</c:v>
                </c:pt>
                <c:pt idx="3">
                  <c:v>0.38</c:v>
                </c:pt>
                <c:pt idx="4">
                  <c:v>5.7</c:v>
                </c:pt>
              </c:numCache>
            </c:numRef>
          </c:val>
          <c:smooth val="0"/>
          <c:extLst>
            <c:ext xmlns:c16="http://schemas.microsoft.com/office/drawing/2014/chart" uri="{C3380CC4-5D6E-409C-BE32-E72D297353CC}">
              <c16:uniqueId val="{00000002-3400-47EC-87C0-341EDAF77B6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0.02</c:v>
                </c:pt>
                <c:pt idx="8">
                  <c:v>#N/A</c:v>
                </c:pt>
                <c:pt idx="9">
                  <c:v>0</c:v>
                </c:pt>
              </c:numCache>
            </c:numRef>
          </c:val>
          <c:extLst>
            <c:ext xmlns:c16="http://schemas.microsoft.com/office/drawing/2014/chart" uri="{C3380CC4-5D6E-409C-BE32-E72D297353CC}">
              <c16:uniqueId val="{00000000-64EB-4394-BCA2-9AEEA5C9EBB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4EB-4394-BCA2-9AEEA5C9EBB7}"/>
            </c:ext>
          </c:extLst>
        </c:ser>
        <c:ser>
          <c:idx val="2"/>
          <c:order val="2"/>
          <c:tx>
            <c:strRef>
              <c:f>データシート!$A$29</c:f>
              <c:strCache>
                <c:ptCount val="1"/>
                <c:pt idx="0">
                  <c:v>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4EB-4394-BCA2-9AEEA5C9EBB7}"/>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4EB-4394-BCA2-9AEEA5C9EBB7}"/>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7.0000000000000007E-2</c:v>
                </c:pt>
              </c:numCache>
            </c:numRef>
          </c:val>
          <c:extLst>
            <c:ext xmlns:c16="http://schemas.microsoft.com/office/drawing/2014/chart" uri="{C3380CC4-5D6E-409C-BE32-E72D297353CC}">
              <c16:uniqueId val="{00000004-64EB-4394-BCA2-9AEEA5C9EBB7}"/>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1.36</c:v>
                </c:pt>
                <c:pt idx="2">
                  <c:v>#N/A</c:v>
                </c:pt>
                <c:pt idx="3">
                  <c:v>0.85</c:v>
                </c:pt>
                <c:pt idx="4">
                  <c:v>#N/A</c:v>
                </c:pt>
                <c:pt idx="5">
                  <c:v>0.32</c:v>
                </c:pt>
                <c:pt idx="6">
                  <c:v>#N/A</c:v>
                </c:pt>
                <c:pt idx="7">
                  <c:v>0.4</c:v>
                </c:pt>
                <c:pt idx="8">
                  <c:v>#N/A</c:v>
                </c:pt>
                <c:pt idx="9">
                  <c:v>0.26</c:v>
                </c:pt>
              </c:numCache>
            </c:numRef>
          </c:val>
          <c:extLst>
            <c:ext xmlns:c16="http://schemas.microsoft.com/office/drawing/2014/chart" uri="{C3380CC4-5D6E-409C-BE32-E72D297353CC}">
              <c16:uniqueId val="{00000005-64EB-4394-BCA2-9AEEA5C9EBB7}"/>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0.25</c:v>
                </c:pt>
                <c:pt idx="2">
                  <c:v>#N/A</c:v>
                </c:pt>
                <c:pt idx="3">
                  <c:v>0.75</c:v>
                </c:pt>
                <c:pt idx="4">
                  <c:v>#N/A</c:v>
                </c:pt>
                <c:pt idx="5">
                  <c:v>1.01</c:v>
                </c:pt>
                <c:pt idx="6">
                  <c:v>#N/A</c:v>
                </c:pt>
                <c:pt idx="7">
                  <c:v>0.57999999999999996</c:v>
                </c:pt>
                <c:pt idx="8">
                  <c:v>#N/A</c:v>
                </c:pt>
                <c:pt idx="9">
                  <c:v>0.64</c:v>
                </c:pt>
              </c:numCache>
            </c:numRef>
          </c:val>
          <c:extLst>
            <c:ext xmlns:c16="http://schemas.microsoft.com/office/drawing/2014/chart" uri="{C3380CC4-5D6E-409C-BE32-E72D297353CC}">
              <c16:uniqueId val="{00000006-64EB-4394-BCA2-9AEEA5C9EBB7}"/>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0.8</c:v>
                </c:pt>
                <c:pt idx="2">
                  <c:v>#N/A</c:v>
                </c:pt>
                <c:pt idx="3">
                  <c:v>1</c:v>
                </c:pt>
                <c:pt idx="4">
                  <c:v>#N/A</c:v>
                </c:pt>
                <c:pt idx="5">
                  <c:v>1.3</c:v>
                </c:pt>
                <c:pt idx="6">
                  <c:v>#N/A</c:v>
                </c:pt>
                <c:pt idx="7">
                  <c:v>1.65</c:v>
                </c:pt>
                <c:pt idx="8">
                  <c:v>#N/A</c:v>
                </c:pt>
                <c:pt idx="9">
                  <c:v>1.62</c:v>
                </c:pt>
              </c:numCache>
            </c:numRef>
          </c:val>
          <c:extLst>
            <c:ext xmlns:c16="http://schemas.microsoft.com/office/drawing/2014/chart" uri="{C3380CC4-5D6E-409C-BE32-E72D297353CC}">
              <c16:uniqueId val="{00000007-64EB-4394-BCA2-9AEEA5C9EBB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2.0299999999999998</c:v>
                </c:pt>
                <c:pt idx="2">
                  <c:v>#N/A</c:v>
                </c:pt>
                <c:pt idx="3">
                  <c:v>0.56999999999999995</c:v>
                </c:pt>
                <c:pt idx="4">
                  <c:v>#N/A</c:v>
                </c:pt>
                <c:pt idx="5">
                  <c:v>1.93</c:v>
                </c:pt>
                <c:pt idx="6">
                  <c:v>#N/A</c:v>
                </c:pt>
                <c:pt idx="7">
                  <c:v>2.34</c:v>
                </c:pt>
                <c:pt idx="8">
                  <c:v>#N/A</c:v>
                </c:pt>
                <c:pt idx="9">
                  <c:v>7.3</c:v>
                </c:pt>
              </c:numCache>
            </c:numRef>
          </c:val>
          <c:extLst>
            <c:ext xmlns:c16="http://schemas.microsoft.com/office/drawing/2014/chart" uri="{C3380CC4-5D6E-409C-BE32-E72D297353CC}">
              <c16:uniqueId val="{00000008-64EB-4394-BCA2-9AEEA5C9EBB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10.09</c:v>
                </c:pt>
                <c:pt idx="2">
                  <c:v>#N/A</c:v>
                </c:pt>
                <c:pt idx="3">
                  <c:v>9.6</c:v>
                </c:pt>
                <c:pt idx="4">
                  <c:v>#N/A</c:v>
                </c:pt>
                <c:pt idx="5">
                  <c:v>9.67</c:v>
                </c:pt>
                <c:pt idx="6">
                  <c:v>#N/A</c:v>
                </c:pt>
                <c:pt idx="7">
                  <c:v>9.68</c:v>
                </c:pt>
                <c:pt idx="8">
                  <c:v>#N/A</c:v>
                </c:pt>
                <c:pt idx="9">
                  <c:v>9.8800000000000008</c:v>
                </c:pt>
              </c:numCache>
            </c:numRef>
          </c:val>
          <c:extLst>
            <c:ext xmlns:c16="http://schemas.microsoft.com/office/drawing/2014/chart" uri="{C3380CC4-5D6E-409C-BE32-E72D297353CC}">
              <c16:uniqueId val="{00000009-64EB-4394-BCA2-9AEEA5C9EBB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14683</c:v>
                </c:pt>
                <c:pt idx="5">
                  <c:v>14089</c:v>
                </c:pt>
                <c:pt idx="8">
                  <c:v>13584</c:v>
                </c:pt>
                <c:pt idx="11">
                  <c:v>13145</c:v>
                </c:pt>
                <c:pt idx="14">
                  <c:v>12824</c:v>
                </c:pt>
              </c:numCache>
            </c:numRef>
          </c:val>
          <c:extLst>
            <c:ext xmlns:c16="http://schemas.microsoft.com/office/drawing/2014/chart" uri="{C3380CC4-5D6E-409C-BE32-E72D297353CC}">
              <c16:uniqueId val="{00000000-7BB4-4E12-B7A8-25FD3A1090F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BB4-4E12-B7A8-25FD3A1090F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187</c:v>
                </c:pt>
                <c:pt idx="3">
                  <c:v>166</c:v>
                </c:pt>
                <c:pt idx="6">
                  <c:v>82</c:v>
                </c:pt>
                <c:pt idx="9">
                  <c:v>88</c:v>
                </c:pt>
                <c:pt idx="12">
                  <c:v>64</c:v>
                </c:pt>
              </c:numCache>
            </c:numRef>
          </c:val>
          <c:extLst>
            <c:ext xmlns:c16="http://schemas.microsoft.com/office/drawing/2014/chart" uri="{C3380CC4-5D6E-409C-BE32-E72D297353CC}">
              <c16:uniqueId val="{00000002-7BB4-4E12-B7A8-25FD3A1090F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c:v>
                </c:pt>
                <c:pt idx="3">
                  <c:v>1</c:v>
                </c:pt>
                <c:pt idx="6">
                  <c:v>3</c:v>
                </c:pt>
                <c:pt idx="9">
                  <c:v>2</c:v>
                </c:pt>
                <c:pt idx="12">
                  <c:v>2</c:v>
                </c:pt>
              </c:numCache>
            </c:numRef>
          </c:val>
          <c:extLst>
            <c:ext xmlns:c16="http://schemas.microsoft.com/office/drawing/2014/chart" uri="{C3380CC4-5D6E-409C-BE32-E72D297353CC}">
              <c16:uniqueId val="{00000003-7BB4-4E12-B7A8-25FD3A1090F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2840</c:v>
                </c:pt>
                <c:pt idx="3">
                  <c:v>2577</c:v>
                </c:pt>
                <c:pt idx="6">
                  <c:v>2524</c:v>
                </c:pt>
                <c:pt idx="9">
                  <c:v>2524</c:v>
                </c:pt>
                <c:pt idx="12">
                  <c:v>2477</c:v>
                </c:pt>
              </c:numCache>
            </c:numRef>
          </c:val>
          <c:extLst>
            <c:ext xmlns:c16="http://schemas.microsoft.com/office/drawing/2014/chart" uri="{C3380CC4-5D6E-409C-BE32-E72D297353CC}">
              <c16:uniqueId val="{00000004-7BB4-4E12-B7A8-25FD3A1090F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50</c:v>
                </c:pt>
                <c:pt idx="3">
                  <c:v>0</c:v>
                </c:pt>
                <c:pt idx="6">
                  <c:v>0</c:v>
                </c:pt>
                <c:pt idx="9">
                  <c:v>0</c:v>
                </c:pt>
                <c:pt idx="12">
                  <c:v>0</c:v>
                </c:pt>
              </c:numCache>
            </c:numRef>
          </c:val>
          <c:extLst>
            <c:ext xmlns:c16="http://schemas.microsoft.com/office/drawing/2014/chart" uri="{C3380CC4-5D6E-409C-BE32-E72D297353CC}">
              <c16:uniqueId val="{00000005-7BB4-4E12-B7A8-25FD3A1090F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BB4-4E12-B7A8-25FD3A1090F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15409</c:v>
                </c:pt>
                <c:pt idx="3">
                  <c:v>14694</c:v>
                </c:pt>
                <c:pt idx="6">
                  <c:v>14042</c:v>
                </c:pt>
                <c:pt idx="9">
                  <c:v>13696</c:v>
                </c:pt>
                <c:pt idx="12">
                  <c:v>13849</c:v>
                </c:pt>
              </c:numCache>
            </c:numRef>
          </c:val>
          <c:extLst>
            <c:ext xmlns:c16="http://schemas.microsoft.com/office/drawing/2014/chart" uri="{C3380CC4-5D6E-409C-BE32-E72D297353CC}">
              <c16:uniqueId val="{00000007-7BB4-4E12-B7A8-25FD3A1090F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3804</c:v>
                </c:pt>
                <c:pt idx="2">
                  <c:v>#N/A</c:v>
                </c:pt>
                <c:pt idx="3">
                  <c:v>#N/A</c:v>
                </c:pt>
                <c:pt idx="4">
                  <c:v>3349</c:v>
                </c:pt>
                <c:pt idx="5">
                  <c:v>#N/A</c:v>
                </c:pt>
                <c:pt idx="6">
                  <c:v>#N/A</c:v>
                </c:pt>
                <c:pt idx="7">
                  <c:v>3067</c:v>
                </c:pt>
                <c:pt idx="8">
                  <c:v>#N/A</c:v>
                </c:pt>
                <c:pt idx="9">
                  <c:v>#N/A</c:v>
                </c:pt>
                <c:pt idx="10">
                  <c:v>3165</c:v>
                </c:pt>
                <c:pt idx="11">
                  <c:v>#N/A</c:v>
                </c:pt>
                <c:pt idx="12">
                  <c:v>#N/A</c:v>
                </c:pt>
                <c:pt idx="13">
                  <c:v>3568</c:v>
                </c:pt>
                <c:pt idx="14">
                  <c:v>#N/A</c:v>
                </c:pt>
              </c:numCache>
            </c:numRef>
          </c:val>
          <c:smooth val="0"/>
          <c:extLst>
            <c:ext xmlns:c16="http://schemas.microsoft.com/office/drawing/2014/chart" uri="{C3380CC4-5D6E-409C-BE32-E72D297353CC}">
              <c16:uniqueId val="{00000008-7BB4-4E12-B7A8-25FD3A1090F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136510</c:v>
                </c:pt>
                <c:pt idx="5">
                  <c:v>133265</c:v>
                </c:pt>
                <c:pt idx="8">
                  <c:v>128891</c:v>
                </c:pt>
                <c:pt idx="11">
                  <c:v>125802</c:v>
                </c:pt>
                <c:pt idx="14">
                  <c:v>122721</c:v>
                </c:pt>
              </c:numCache>
            </c:numRef>
          </c:val>
          <c:extLst>
            <c:ext xmlns:c16="http://schemas.microsoft.com/office/drawing/2014/chart" uri="{C3380CC4-5D6E-409C-BE32-E72D297353CC}">
              <c16:uniqueId val="{00000000-A6C0-4FE4-9491-E789536CD1B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9029</c:v>
                </c:pt>
                <c:pt idx="5">
                  <c:v>9105</c:v>
                </c:pt>
                <c:pt idx="8">
                  <c:v>8931</c:v>
                </c:pt>
                <c:pt idx="11">
                  <c:v>9409</c:v>
                </c:pt>
                <c:pt idx="14">
                  <c:v>9470</c:v>
                </c:pt>
              </c:numCache>
            </c:numRef>
          </c:val>
          <c:extLst>
            <c:ext xmlns:c16="http://schemas.microsoft.com/office/drawing/2014/chart" uri="{C3380CC4-5D6E-409C-BE32-E72D297353CC}">
              <c16:uniqueId val="{00000001-A6C0-4FE4-9491-E789536CD1B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17906</c:v>
                </c:pt>
                <c:pt idx="5">
                  <c:v>15055</c:v>
                </c:pt>
                <c:pt idx="8">
                  <c:v>14363</c:v>
                </c:pt>
                <c:pt idx="11">
                  <c:v>14879</c:v>
                </c:pt>
                <c:pt idx="14">
                  <c:v>15253</c:v>
                </c:pt>
              </c:numCache>
            </c:numRef>
          </c:val>
          <c:extLst>
            <c:ext xmlns:c16="http://schemas.microsoft.com/office/drawing/2014/chart" uri="{C3380CC4-5D6E-409C-BE32-E72D297353CC}">
              <c16:uniqueId val="{00000002-A6C0-4FE4-9491-E789536CD1B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6C0-4FE4-9491-E789536CD1B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6C0-4FE4-9491-E789536CD1B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293</c:v>
                </c:pt>
                <c:pt idx="3">
                  <c:v>96</c:v>
                </c:pt>
                <c:pt idx="6">
                  <c:v>55</c:v>
                </c:pt>
                <c:pt idx="9">
                  <c:v>34</c:v>
                </c:pt>
                <c:pt idx="12">
                  <c:v>36</c:v>
                </c:pt>
              </c:numCache>
            </c:numRef>
          </c:val>
          <c:extLst>
            <c:ext xmlns:c16="http://schemas.microsoft.com/office/drawing/2014/chart" uri="{C3380CC4-5D6E-409C-BE32-E72D297353CC}">
              <c16:uniqueId val="{00000005-A6C0-4FE4-9491-E789536CD1B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16794</c:v>
                </c:pt>
                <c:pt idx="3">
                  <c:v>16081</c:v>
                </c:pt>
                <c:pt idx="6">
                  <c:v>16297</c:v>
                </c:pt>
                <c:pt idx="9">
                  <c:v>15536</c:v>
                </c:pt>
                <c:pt idx="12">
                  <c:v>15710</c:v>
                </c:pt>
              </c:numCache>
            </c:numRef>
          </c:val>
          <c:extLst>
            <c:ext xmlns:c16="http://schemas.microsoft.com/office/drawing/2014/chart" uri="{C3380CC4-5D6E-409C-BE32-E72D297353CC}">
              <c16:uniqueId val="{00000006-A6C0-4FE4-9491-E789536CD1B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33</c:v>
                </c:pt>
                <c:pt idx="3">
                  <c:v>114</c:v>
                </c:pt>
                <c:pt idx="6">
                  <c:v>118</c:v>
                </c:pt>
                <c:pt idx="9">
                  <c:v>149</c:v>
                </c:pt>
                <c:pt idx="12">
                  <c:v>147</c:v>
                </c:pt>
              </c:numCache>
            </c:numRef>
          </c:val>
          <c:extLst>
            <c:ext xmlns:c16="http://schemas.microsoft.com/office/drawing/2014/chart" uri="{C3380CC4-5D6E-409C-BE32-E72D297353CC}">
              <c16:uniqueId val="{00000007-A6C0-4FE4-9491-E789536CD1B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25380</c:v>
                </c:pt>
                <c:pt idx="3">
                  <c:v>23661</c:v>
                </c:pt>
                <c:pt idx="6">
                  <c:v>20989</c:v>
                </c:pt>
                <c:pt idx="9">
                  <c:v>20081</c:v>
                </c:pt>
                <c:pt idx="12">
                  <c:v>19748</c:v>
                </c:pt>
              </c:numCache>
            </c:numRef>
          </c:val>
          <c:extLst>
            <c:ext xmlns:c16="http://schemas.microsoft.com/office/drawing/2014/chart" uri="{C3380CC4-5D6E-409C-BE32-E72D297353CC}">
              <c16:uniqueId val="{00000008-A6C0-4FE4-9491-E789536CD1B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623</c:v>
                </c:pt>
                <c:pt idx="3">
                  <c:v>722</c:v>
                </c:pt>
                <c:pt idx="6">
                  <c:v>737</c:v>
                </c:pt>
                <c:pt idx="9">
                  <c:v>755</c:v>
                </c:pt>
                <c:pt idx="12">
                  <c:v>722</c:v>
                </c:pt>
              </c:numCache>
            </c:numRef>
          </c:val>
          <c:extLst>
            <c:ext xmlns:c16="http://schemas.microsoft.com/office/drawing/2014/chart" uri="{C3380CC4-5D6E-409C-BE32-E72D297353CC}">
              <c16:uniqueId val="{00000009-A6C0-4FE4-9491-E789536CD1B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151270</c:v>
                </c:pt>
                <c:pt idx="3">
                  <c:v>151940</c:v>
                </c:pt>
                <c:pt idx="6">
                  <c:v>153376</c:v>
                </c:pt>
                <c:pt idx="9">
                  <c:v>156306</c:v>
                </c:pt>
                <c:pt idx="12">
                  <c:v>155066</c:v>
                </c:pt>
              </c:numCache>
            </c:numRef>
          </c:val>
          <c:extLst>
            <c:ext xmlns:c16="http://schemas.microsoft.com/office/drawing/2014/chart" uri="{C3380CC4-5D6E-409C-BE32-E72D297353CC}">
              <c16:uniqueId val="{0000000A-A6C0-4FE4-9491-E789536CD1B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30949</c:v>
                </c:pt>
                <c:pt idx="2">
                  <c:v>#N/A</c:v>
                </c:pt>
                <c:pt idx="3">
                  <c:v>#N/A</c:v>
                </c:pt>
                <c:pt idx="4">
                  <c:v>35190</c:v>
                </c:pt>
                <c:pt idx="5">
                  <c:v>#N/A</c:v>
                </c:pt>
                <c:pt idx="6">
                  <c:v>#N/A</c:v>
                </c:pt>
                <c:pt idx="7">
                  <c:v>39387</c:v>
                </c:pt>
                <c:pt idx="8">
                  <c:v>#N/A</c:v>
                </c:pt>
                <c:pt idx="9">
                  <c:v>#N/A</c:v>
                </c:pt>
                <c:pt idx="10">
                  <c:v>42770</c:v>
                </c:pt>
                <c:pt idx="11">
                  <c:v>#N/A</c:v>
                </c:pt>
                <c:pt idx="12">
                  <c:v>#N/A</c:v>
                </c:pt>
                <c:pt idx="13">
                  <c:v>43986</c:v>
                </c:pt>
                <c:pt idx="14">
                  <c:v>#N/A</c:v>
                </c:pt>
              </c:numCache>
            </c:numRef>
          </c:val>
          <c:smooth val="0"/>
          <c:extLst>
            <c:ext xmlns:c16="http://schemas.microsoft.com/office/drawing/2014/chart" uri="{C3380CC4-5D6E-409C-BE32-E72D297353CC}">
              <c16:uniqueId val="{0000000B-A6C0-4FE4-9491-E789536CD1B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4199</c:v>
                </c:pt>
                <c:pt idx="1">
                  <c:v>4199</c:v>
                </c:pt>
                <c:pt idx="2">
                  <c:v>4693</c:v>
                </c:pt>
              </c:numCache>
            </c:numRef>
          </c:val>
          <c:extLst>
            <c:ext xmlns:c16="http://schemas.microsoft.com/office/drawing/2014/chart" uri="{C3380CC4-5D6E-409C-BE32-E72D297353CC}">
              <c16:uniqueId val="{00000000-5383-45EE-8C13-8A78F74B496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29</c:v>
                </c:pt>
                <c:pt idx="1">
                  <c:v>29</c:v>
                </c:pt>
                <c:pt idx="2">
                  <c:v>29</c:v>
                </c:pt>
              </c:numCache>
            </c:numRef>
          </c:val>
          <c:extLst>
            <c:ext xmlns:c16="http://schemas.microsoft.com/office/drawing/2014/chart" uri="{C3380CC4-5D6E-409C-BE32-E72D297353CC}">
              <c16:uniqueId val="{00000001-5383-45EE-8C13-8A78F74B496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10117</c:v>
                </c:pt>
                <c:pt idx="1">
                  <c:v>10830</c:v>
                </c:pt>
                <c:pt idx="2">
                  <c:v>10414</c:v>
                </c:pt>
              </c:numCache>
            </c:numRef>
          </c:val>
          <c:extLst>
            <c:ext xmlns:c16="http://schemas.microsoft.com/office/drawing/2014/chart" uri="{C3380CC4-5D6E-409C-BE32-E72D297353CC}">
              <c16:uniqueId val="{00000002-5383-45EE-8C13-8A78F74B496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{4DFB2CE7-C1CF-4ACA-8DBE-A2AF104863B3}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FF7-4788-9F49-ACD0D58F890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{C22BA352-1654-45EF-AAEA-BC419EEB01D1}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FF7-4788-9F49-ACD0D58F890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{BD230324-0D96-40C0-B691-6D518926ACDB}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FF7-4788-9F49-ACD0D58F890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{78A5BE48-057D-4593-B9E8-13104CE311B2}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FF7-4788-9F49-ACD0D58F890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{5D9DBDC1-9E2D-4467-9DBF-16CEFE4F79A7}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FF7-4788-9F49-ACD0D58F8909}"/>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{3FDFE8CF-2E3A-4CC1-8DEC-6A41AFA55BD2}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FF7-4788-9F49-ACD0D58F8909}"/>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{62E5663D-E7CB-444A-9AA1-5B4A6C3501A0}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FF7-4788-9F49-ACD0D58F8909}"/>
                </c:ext>
              </c:extLst>
            </c:dLbl>
            <c:dLbl>
              <c:idx val="24"/>
              <c:layout>
                <c:manualLayout>
                  <c:x val="-3.1359255137876567E-2"/>
                  <c:y val="-4.5547341434727662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{3AA0E657-5EC1-45B6-8EEA-0F1D2EBED35E}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FF7-4788-9F49-ACD0D58F8909}"/>
                </c:ext>
              </c:extLst>
            </c:dLbl>
            <c:dLbl>
              <c:idx val="32"/>
              <c:layout>
                <c:manualLayout>
                  <c:x val="-3.2672246162591886E-2"/>
                  <c:y val="-8.393074277700278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{A9718820-C34D-4896-B61D-4FF5088AE43E}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FF7-4788-9F49-ACD0D58F890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45</c:v>
                </c:pt>
                <c:pt idx="8">
                  <c:v>46.2</c:v>
                </c:pt>
                <c:pt idx="16">
                  <c:v>47.4</c:v>
                </c:pt>
                <c:pt idx="24">
                  <c:v>48.7</c:v>
                </c:pt>
                <c:pt idx="32">
                  <c:v>49.6</c:v>
                </c:pt>
              </c:numCache>
            </c:numRef>
          </c:xVal>
          <c:yVal>
            <c:numRef>
              <c:f>公会計指標分析・財政指標組合せ分析表!$BP$51:$DC$51</c:f>
              <c:numCache>
                <c:formatCode>#,##0.0;"▲ "#,##0.0</c:formatCode>
                <c:ptCount val="40"/>
                <c:pt idx="0">
                  <c:v>52.6</c:v>
                </c:pt>
                <c:pt idx="8">
                  <c:v>60.7</c:v>
                </c:pt>
                <c:pt idx="16">
                  <c:v>68.099999999999994</c:v>
                </c:pt>
                <c:pt idx="24">
                  <c:v>74.599999999999994</c:v>
                </c:pt>
                <c:pt idx="32">
                  <c:v>74.5</c:v>
                </c:pt>
              </c:numCache>
            </c:numRef>
          </c:yVal>
          <c:smooth val="0"/>
          <c:extLst>
            <c:ext xmlns:c16="http://schemas.microsoft.com/office/drawing/2014/chart" uri="{C3380CC4-5D6E-409C-BE32-E72D297353CC}">
              <c16:uniqueId val="{00000009-CFF7-4788-9F49-ACD0D58F890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1359255137876435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{3378F5B8-9F34-4737-BEC0-8D374DC3078C}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FF7-4788-9F49-ACD0D58F890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{323E0EB9-5E13-4EC2-9859-658EB68EC7E6}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FF7-4788-9F49-ACD0D58F890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{391B6ECE-FCE7-47EE-8829-8374258FFE37}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FF7-4788-9F49-ACD0D58F890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{AFC8CF00-70C9-4BCD-84D9-841A9A8EBA9E}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FF7-4788-9F49-ACD0D58F890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{EC095D21-1F55-415C-8EF3-F7B985C9E11D}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FF7-4788-9F49-ACD0D58F8909}"/>
                </c:ext>
              </c:extLst>
            </c:dLbl>
            <c:dLbl>
              <c:idx val="8"/>
              <c:layout>
                <c:manualLayout>
                  <c:x val="-3.2931145801268172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{06E6C5A4-FF92-455C-93E9-9AFB39FDFF2E}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FF7-4788-9F49-ACD0D58F8909}"/>
                </c:ext>
              </c:extLst>
            </c:dLbl>
            <c:dLbl>
              <c:idx val="16"/>
              <c:layout>
                <c:manualLayout>
                  <c:x val="-2.5576095379908282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{BC2F2BFB-F357-4855-B412-140D707806A6}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FF7-4788-9F49-ACD0D58F8909}"/>
                </c:ext>
              </c:extLst>
            </c:dLbl>
            <c:dLbl>
              <c:idx val="24"/>
              <c:layout>
                <c:manualLayout>
                  <c:x val="-3.8584855739898179E-2"/>
                  <c:y val="-4.9445289301761841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{B90C577B-6CDA-4DA8-A96F-3612DA9B1CF6}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FF7-4788-9F49-ACD0D58F8909}"/>
                </c:ext>
              </c:extLst>
            </c:dLbl>
            <c:dLbl>
              <c:idx val="32"/>
              <c:layout>
                <c:manualLayout>
                  <c:x val="-3.2015750650234161E-2"/>
                  <c:y val="-8.0032794909968522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{BCE16126-CEC4-4601-971E-0B15AAD8335F}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FF7-4788-9F49-ACD0D58F890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57.4</c:v>
                </c:pt>
                <c:pt idx="8">
                  <c:v>58.3</c:v>
                </c:pt>
                <c:pt idx="16">
                  <c:v>60.4</c:v>
                </c:pt>
                <c:pt idx="24">
                  <c:v>60.9</c:v>
                </c:pt>
                <c:pt idx="32">
                  <c:v>61.9</c:v>
                </c:pt>
              </c:numCache>
            </c:numRef>
          </c:xVal>
          <c:yVal>
            <c:numRef>
              <c:f>公会計指標分析・財政指標組合せ分析表!$BP$55:$DC$55</c:f>
              <c:numCache>
                <c:formatCode>#,##0.0;"▲ "#,##0.0</c:formatCode>
                <c:ptCount val="40"/>
                <c:pt idx="0">
                  <c:v>31</c:v>
                </c:pt>
                <c:pt idx="8">
                  <c:v>30</c:v>
                </c:pt>
                <c:pt idx="16">
                  <c:v>23.1</c:v>
                </c:pt>
                <c:pt idx="24">
                  <c:v>19</c:v>
                </c:pt>
                <c:pt idx="32">
                  <c:v>18</c:v>
                </c:pt>
              </c:numCache>
            </c:numRef>
          </c:yVal>
          <c:smooth val="0"/>
          <c:extLst>
            <c:ext xmlns:c16="http://schemas.microsoft.com/office/drawing/2014/chart" uri="{C3380CC4-5D6E-409C-BE32-E72D297353CC}">
              <c16:uniqueId val="{00000013-CFF7-4788-9F49-ACD0D58F8909}"/>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{1ACB9DAC-914D-448D-8591-6F4D0463E04D}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AF2-41AD-B80B-AFF3F48926B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{FFBF7A33-C655-4FAA-A304-DECFFB26BAEB}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AF2-41AD-B80B-AFF3F48926B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{BFCA3185-C01F-4715-A3FD-4D6CF8420E84}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AF2-41AD-B80B-AFF3F48926B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{9C716F02-09E0-493C-B8F2-E19A4260F971}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AF2-41AD-B80B-AFF3F48926B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{EAB46702-658C-4327-8108-DDB3BE2F1C3A}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AF2-41AD-B80B-AFF3F48926BC}"/>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{C03CBE5D-6E3A-4581-B4DA-7E09E14898E7}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AF2-41AD-B80B-AFF3F48926BC}"/>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{504096E9-961C-483D-B3BE-57BD6649E28A}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AF2-41AD-B80B-AFF3F48926BC}"/>
                </c:ext>
              </c:extLst>
            </c:dLbl>
            <c:dLbl>
              <c:idx val="24"/>
              <c:layout>
                <c:manualLayout>
                  <c:x val="-2.6710997734770581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{2F6CFB26-F9CB-4CB0-8290-3A63797B8BC3}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AF2-41AD-B80B-AFF3F48926BC}"/>
                </c:ext>
              </c:extLst>
            </c:dLbl>
            <c:dLbl>
              <c:idx val="32"/>
              <c:layout>
                <c:manualLayout>
                  <c:x val="-3.6429687715380653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{11EDCF60-9371-4516-8D39-9ACC640F20E8}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AF2-41AD-B80B-AFF3F48926B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7.7</c:v>
                </c:pt>
                <c:pt idx="8">
                  <c:v>6.5</c:v>
                </c:pt>
                <c:pt idx="16">
                  <c:v>5.8</c:v>
                </c:pt>
                <c:pt idx="24">
                  <c:v>5.5</c:v>
                </c:pt>
                <c:pt idx="32">
                  <c:v>5.6</c:v>
                </c:pt>
              </c:numCache>
            </c:numRef>
          </c:xVal>
          <c:yVal>
            <c:numRef>
              <c:f>公会計指標分析・財政指標組合せ分析表!$BP$73:$DC$73</c:f>
              <c:numCache>
                <c:formatCode>#,##0.0;"▲ "#,##0.0</c:formatCode>
                <c:ptCount val="40"/>
                <c:pt idx="0">
                  <c:v>52.6</c:v>
                </c:pt>
                <c:pt idx="8">
                  <c:v>60.7</c:v>
                </c:pt>
                <c:pt idx="16">
                  <c:v>68.099999999999994</c:v>
                </c:pt>
                <c:pt idx="24">
                  <c:v>74.599999999999994</c:v>
                </c:pt>
                <c:pt idx="32">
                  <c:v>74.5</c:v>
                </c:pt>
              </c:numCache>
            </c:numRef>
          </c:yVal>
          <c:smooth val="0"/>
          <c:extLst>
            <c:ext xmlns:c16="http://schemas.microsoft.com/office/drawing/2014/chart" uri="{C3380CC4-5D6E-409C-BE32-E72D297353CC}">
              <c16:uniqueId val="{00000009-7AF2-41AD-B80B-AFF3F48926B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{8C8BAA7A-C974-4E1F-BD81-CC21BD3C9088}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AF2-41AD-B80B-AFF3F48926B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{CE74EE4B-1E2B-4A7F-9102-8B802D1D33A5}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AF2-41AD-B80B-AFF3F48926B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{0C16879C-E6A4-4549-80A4-D09D6A60BBD9}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AF2-41AD-B80B-AFF3F48926B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{0D8DC27C-3F4A-41E5-AC46-CEA1D5C7E31E}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AF2-41AD-B80B-AFF3F48926B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{760AD1AF-3697-49DF-939B-E60738304CA6}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AF2-41AD-B80B-AFF3F48926BC}"/>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{9612319B-52D7-49A3-821D-6BB2FB9CABB2}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AF2-41AD-B80B-AFF3F48926BC}"/>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{23413492-7ED3-47CF-BD01-10AA3717D8E3}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AF2-41AD-B80B-AFF3F48926BC}"/>
                </c:ext>
              </c:extLst>
            </c:dLbl>
            <c:dLbl>
              <c:idx val="24"/>
              <c:layout>
                <c:manualLayout>
                  <c:x val="-3.6429687715380583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{6BBD8BBF-36F8-44D5-BC45-6A0D370ED398}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AF2-41AD-B80B-AFF3F48926BC}"/>
                </c:ext>
              </c:extLst>
            </c:dLbl>
            <c:dLbl>
              <c:idx val="32"/>
              <c:layout>
                <c:manualLayout>
                  <c:x val="-2.6710997734770581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{BEBDFD9F-D640-4AF5-8B90-E9A6DC5C5FCD}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AF2-41AD-B80B-AFF3F48926B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5</c:v>
                </c:pt>
                <c:pt idx="16">
                  <c:v>4.2</c:v>
                </c:pt>
                <c:pt idx="24">
                  <c:v>3.6</c:v>
                </c:pt>
                <c:pt idx="32">
                  <c:v>3.5</c:v>
                </c:pt>
              </c:numCache>
            </c:numRef>
          </c:xVal>
          <c:yVal>
            <c:numRef>
              <c:f>公会計指標分析・財政指標組合せ分析表!$BP$77:$DC$77</c:f>
              <c:numCache>
                <c:formatCode>#,##0.0;"▲ "#,##0.0</c:formatCode>
                <c:ptCount val="40"/>
                <c:pt idx="0">
                  <c:v>31</c:v>
                </c:pt>
                <c:pt idx="8">
                  <c:v>30</c:v>
                </c:pt>
                <c:pt idx="16">
                  <c:v>23.1</c:v>
                </c:pt>
                <c:pt idx="24">
                  <c:v>19</c:v>
                </c:pt>
                <c:pt idx="32">
                  <c:v>18</c:v>
                </c:pt>
              </c:numCache>
            </c:numRef>
          </c:yVal>
          <c:smooth val="0"/>
          <c:extLst>
            <c:ext xmlns:c16="http://schemas.microsoft.com/office/drawing/2014/chart" uri="{C3380CC4-5D6E-409C-BE32-E72D297353CC}">
              <c16:uniqueId val="{00000013-7AF2-41AD-B80B-AFF3F48926BC}"/>
            </c:ext>
          </c:extLst>
        </c:ser>
        <c:dLbls>
          <c:showLegendKey val="0"/>
          <c:showVal val="1"/>
          <c:showCatName val="0"/>
          <c:showSerName val="0"/>
          <c:showPercent val="0"/>
          <c:showBubbleSize val="0"/>
        </c:dLbls>
        <c:axId val="84219776"/>
        <c:axId val="84234240"/>
      </c:scatterChart>
      <c:valAx>
        <c:axId val="84219776"/>
        <c:scaling>
          <c:orientation val="maxMin"/>
          <c:max val="8"/>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新潟県長岡市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元利償還金については、臨時財政対策債、合併特例債、過疎対策事業債の額が多い。また、公営企業債の元利償還金に対する繰入金については、これまで下水道整備に積極的に取り組んできたことから、一定の割合を占めている。</a:t>
          </a:r>
        </a:p>
        <a:p>
          <a:r>
            <a:rPr kumimoji="1" lang="ja-JP" altLang="en-US" sz="1400">
              <a:latin typeface="ＭＳ ゴシック" pitchFamily="49" charset="-128"/>
              <a:ea typeface="ＭＳ ゴシック" pitchFamily="49" charset="-128"/>
            </a:rPr>
            <a:t>　令和２年度は、下水道事業等の元利償還金が減少したことにより、算入公債費等が減少し、実質公債比率は増加した。引き続き、起債を活用する際は交付税措置のある有利な起債の選択を図っていく等、健全な財政の堅持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満期一括償還地方債の償還財源として、平成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年度から平成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年度に積み立てを行い、平成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年度に</a:t>
          </a:r>
          <a:r>
            <a:rPr kumimoji="1" lang="en-US" altLang="ja-JP" sz="1200">
              <a:latin typeface="ＭＳ ゴシック" pitchFamily="49" charset="-128"/>
              <a:ea typeface="ＭＳ ゴシック" pitchFamily="49" charset="-128"/>
            </a:rPr>
            <a:t>167</a:t>
          </a:r>
          <a:r>
            <a:rPr kumimoji="1" lang="ja-JP" altLang="en-US" sz="1200">
              <a:latin typeface="ＭＳ ゴシック" pitchFamily="49" charset="-128"/>
              <a:ea typeface="ＭＳ ゴシック" pitchFamily="49" charset="-128"/>
            </a:rPr>
            <a:t>百万円、平成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年度に</a:t>
          </a:r>
          <a:r>
            <a:rPr kumimoji="1" lang="en-US" altLang="ja-JP" sz="1200">
              <a:latin typeface="ＭＳ ゴシック" pitchFamily="49" charset="-128"/>
              <a:ea typeface="ＭＳ ゴシック" pitchFamily="49" charset="-128"/>
            </a:rPr>
            <a:t>250</a:t>
          </a:r>
          <a:r>
            <a:rPr kumimoji="1" lang="ja-JP" altLang="en-US" sz="1200">
              <a:latin typeface="ＭＳ ゴシック" pitchFamily="49" charset="-128"/>
              <a:ea typeface="ＭＳ ゴシック" pitchFamily="49" charset="-128"/>
            </a:rPr>
            <a:t>百万円を取り崩した。</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新潟県長岡市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将来負担額の内訳として、一般会計等に係る地方債の現在高が多いが、交付税措置がある有利な起債を選択しており、将来負担額が過大とならないように配慮している。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基準財政需要額算入見込額が減となる一方で、地方債現在高や公営企業債等繰入見込額の減により将来負担比率は低下した。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今後も比率の推移に留意しながら、収支バランスのとれる範囲内で投資事業を行っていく。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新潟県長岡市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・各基金において運用益を積み立てたほか、旧青少年文化センター等の土地売り払い収入を財政調整基金に</a:t>
          </a:r>
          <a:endPar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４９３百万円積み立てた。その一方、大手通坂之上町地区市街地再開発事業等の財源に充てるために都市</a:t>
          </a:r>
          <a:endParaRPr kumimoji="1" lang="en-US" altLang="ja-JP"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整備基金を２７７百万円取り崩したが、基金全体としては７８百万円の増となった。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・財政調整基金、減債基金、特定目的基金のいずれも、より有利な方法で運用し、運用益の積み立てを継続</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的に行うこととしている。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・特定目的基金については、各基金の使途に応じて活用していくことを予定している。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（基金の使途）</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・都市整備基金：都市施設の整備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・和島地域教育施設整備基金：和島地域の教育施設の整備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・都市整備基金：大手通坂之上町地区市街地再開発事業等により２７７百万円取り崩したことによる減少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・中越大震災メモリアル基金：「（交財）山の暮らし再生機構」の運営支援事業等により１５８百万円</a:t>
          </a:r>
          <a:endParaRPr kumimoji="1" lang="en-US" altLang="ja-JP"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取り崩したことにより減少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・まち・ひと・しごと創生基金：企業版ふるさと納税に伴う寄附金を受け入れるため、新たに基金を設置し、</a:t>
          </a:r>
          <a:endParaRPr kumimoji="1" lang="en-US" altLang="ja-JP"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８百万円積み立てたことによる皆増</a:t>
          </a:r>
          <a:endPar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・都市整備基金：令和３年度以降に実施予定の市街地再開発事業等の財源としての活用を予定している。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・和島地域教育施設整備基金：令和３年度以降も和島地域の教育施設整備事業の財源としての活用を予定し</a:t>
          </a:r>
          <a:endParaRPr kumimoji="1" lang="en-US" altLang="ja-JP"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ている。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・運用益や旧青少年文化センター等の土地売り払い収入を積み立てたことによる増加</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・行政経費の節減や歳入の確保により、収支均衡を図り、財政調整基金残高を確保していく。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・運用益を積み立てたことによる増加</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・運用益の積み立てを継続的に行い、市債の償還の財源として活用していく。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新潟県長岡市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266,344
263,971
891.06
158,246,418
152,647,975
5,154,965
70,553,506
154,142,617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中越大震災からの災害復旧事業や新市建設計画に基づく事業に取り組んだ結果、新庁舎建設、学校の大規模改修、道路整備といった規模の大きな資産が増えたことにより、有形固定資産の減価償却率は低い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一方、合併により増加した小規模施設を含む市有施設全体の老朽化が進み、今後は減価償却率の増加が見込まれるため、長岡市公共施設等総合管理計画をもとに施設の長寿命化・施設の適正化を進めていく。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86148</xdr:rowOff>
    </xdr:from>
    <xdr:to>
      <xdr:col>23</xdr:col>
      <xdr:colOff>85090</xdr:colOff>
      <xdr:row>33</xdr:row>
      <xdr:rowOff>124883</xdr:rowOff>
    </xdr:to>
    <xdr:cxnSp macro="">
      <xdr:nvCxnSpPr>
        <xdr:cNvPr id="65" name="直線コネクタ 64"/>
        <xdr:cNvCxnSpPr/>
      </xdr:nvCxnSpPr>
      <xdr:spPr>
        <a:xfrm flipV="1">
          <a:off x="4760595" y="5658273"/>
          <a:ext cx="1270" cy="895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128710</xdr:rowOff>
    </xdr:from>
    <xdr:ext cx="405111" cy="259045"/>
    <xdr:sp macro="" textlink="">
      <xdr:nvSpPr>
        <xdr:cNvPr id="66" name="有形固定資産減価償却率最小値テキスト"/>
        <xdr:cNvSpPr txBox="1"/>
      </xdr:nvSpPr>
      <xdr:spPr>
        <a:xfrm>
          <a:off x="4813300" y="655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124883</xdr:rowOff>
    </xdr:from>
    <xdr:to>
      <xdr:col>23</xdr:col>
      <xdr:colOff>174625</xdr:colOff>
      <xdr:row>33</xdr:row>
      <xdr:rowOff>124883</xdr:rowOff>
    </xdr:to>
    <xdr:cxnSp macro="">
      <xdr:nvCxnSpPr>
        <xdr:cNvPr id="67" name="直線コネクタ 66"/>
        <xdr:cNvCxnSpPr/>
      </xdr:nvCxnSpPr>
      <xdr:spPr>
        <a:xfrm>
          <a:off x="4673600" y="655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32825</xdr:rowOff>
    </xdr:from>
    <xdr:ext cx="405111" cy="259045"/>
    <xdr:sp macro="" textlink="">
      <xdr:nvSpPr>
        <xdr:cNvPr id="68" name="有形固定資産減価償却率最大値テキスト"/>
        <xdr:cNvSpPr txBox="1"/>
      </xdr:nvSpPr>
      <xdr:spPr>
        <a:xfrm>
          <a:off x="4813300" y="543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86148</xdr:rowOff>
    </xdr:from>
    <xdr:to>
      <xdr:col>23</xdr:col>
      <xdr:colOff>174625</xdr:colOff>
      <xdr:row>28</xdr:row>
      <xdr:rowOff>86148</xdr:rowOff>
    </xdr:to>
    <xdr:cxnSp macro="">
      <xdr:nvCxnSpPr>
        <xdr:cNvPr id="69" name="直線コネクタ 68"/>
        <xdr:cNvCxnSpPr/>
      </xdr:nvCxnSpPr>
      <xdr:spPr>
        <a:xfrm>
          <a:off x="4673600" y="565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113470</xdr:rowOff>
    </xdr:from>
    <xdr:ext cx="405111" cy="259045"/>
    <xdr:sp macro="" textlink="">
      <xdr:nvSpPr>
        <xdr:cNvPr id="70" name="有形固定資産減価償却率平均値テキスト"/>
        <xdr:cNvSpPr txBox="1"/>
      </xdr:nvSpPr>
      <xdr:spPr>
        <a:xfrm>
          <a:off x="4813300" y="6028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135043</xdr:rowOff>
    </xdr:from>
    <xdr:to>
      <xdr:col>23</xdr:col>
      <xdr:colOff>136525</xdr:colOff>
      <xdr:row>31</xdr:row>
      <xdr:rowOff>65193</xdr:rowOff>
    </xdr:to>
    <xdr:sp macro="" textlink="">
      <xdr:nvSpPr>
        <xdr:cNvPr id="71" name="フローチャート: 判断 70"/>
        <xdr:cNvSpPr/>
      </xdr:nvSpPr>
      <xdr:spPr>
        <a:xfrm>
          <a:off x="47117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99060</xdr:rowOff>
    </xdr:from>
    <xdr:to>
      <xdr:col>19</xdr:col>
      <xdr:colOff>187325</xdr:colOff>
      <xdr:row>31</xdr:row>
      <xdr:rowOff>29210</xdr:rowOff>
    </xdr:to>
    <xdr:sp macro="" textlink="">
      <xdr:nvSpPr>
        <xdr:cNvPr id="72" name="フローチャート: 判断 71"/>
        <xdr:cNvSpPr/>
      </xdr:nvSpPr>
      <xdr:spPr>
        <a:xfrm>
          <a:off x="4000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81068</xdr:rowOff>
    </xdr:from>
    <xdr:to>
      <xdr:col>15</xdr:col>
      <xdr:colOff>187325</xdr:colOff>
      <xdr:row>31</xdr:row>
      <xdr:rowOff>11218</xdr:rowOff>
    </xdr:to>
    <xdr:sp macro="" textlink="">
      <xdr:nvSpPr>
        <xdr:cNvPr id="73" name="フローチャート: 判断 72"/>
        <xdr:cNvSpPr/>
      </xdr:nvSpPr>
      <xdr:spPr>
        <a:xfrm>
          <a:off x="3238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5503</xdr:rowOff>
    </xdr:from>
    <xdr:to>
      <xdr:col>11</xdr:col>
      <xdr:colOff>187325</xdr:colOff>
      <xdr:row>30</xdr:row>
      <xdr:rowOff>107103</xdr:rowOff>
    </xdr:to>
    <xdr:sp macro="" textlink="">
      <xdr:nvSpPr>
        <xdr:cNvPr id="74" name="フローチャート: 判断 73"/>
        <xdr:cNvSpPr/>
      </xdr:nvSpPr>
      <xdr:spPr>
        <a:xfrm>
          <a:off x="2476500" y="59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144568</xdr:rowOff>
    </xdr:from>
    <xdr:to>
      <xdr:col>7</xdr:col>
      <xdr:colOff>187325</xdr:colOff>
      <xdr:row>30</xdr:row>
      <xdr:rowOff>74718</xdr:rowOff>
    </xdr:to>
    <xdr:sp macro="" textlink="">
      <xdr:nvSpPr>
        <xdr:cNvPr id="75" name="フローチャート: 判断 74"/>
        <xdr:cNvSpPr/>
      </xdr:nvSpPr>
      <xdr:spPr>
        <a:xfrm>
          <a:off x="1714500" y="58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35348</xdr:rowOff>
    </xdr:from>
    <xdr:to>
      <xdr:col>23</xdr:col>
      <xdr:colOff>136525</xdr:colOff>
      <xdr:row>28</xdr:row>
      <xdr:rowOff>136948</xdr:rowOff>
    </xdr:to>
    <xdr:sp macro="" textlink="">
      <xdr:nvSpPr>
        <xdr:cNvPr id="81" name="楕円 80"/>
        <xdr:cNvSpPr/>
      </xdr:nvSpPr>
      <xdr:spPr>
        <a:xfrm>
          <a:off x="4711700" y="560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159825</xdr:rowOff>
    </xdr:from>
    <xdr:ext cx="405111" cy="259045"/>
    <xdr:sp macro="" textlink="">
      <xdr:nvSpPr>
        <xdr:cNvPr id="82" name="有形固定資産減価償却率該当値テキスト"/>
        <xdr:cNvSpPr txBox="1"/>
      </xdr:nvSpPr>
      <xdr:spPr>
        <a:xfrm>
          <a:off x="4813300" y="5560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2963</xdr:rowOff>
    </xdr:from>
    <xdr:to>
      <xdr:col>19</xdr:col>
      <xdr:colOff>187325</xdr:colOff>
      <xdr:row>28</xdr:row>
      <xdr:rowOff>104563</xdr:rowOff>
    </xdr:to>
    <xdr:sp macro="" textlink="">
      <xdr:nvSpPr>
        <xdr:cNvPr id="83" name="楕円 82"/>
        <xdr:cNvSpPr/>
      </xdr:nvSpPr>
      <xdr:spPr>
        <a:xfrm>
          <a:off x="4000500" y="557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53763</xdr:rowOff>
    </xdr:from>
    <xdr:to>
      <xdr:col>23</xdr:col>
      <xdr:colOff>85725</xdr:colOff>
      <xdr:row>28</xdr:row>
      <xdr:rowOff>86148</xdr:rowOff>
    </xdr:to>
    <xdr:cxnSp macro="">
      <xdr:nvCxnSpPr>
        <xdr:cNvPr id="84" name="直線コネクタ 83"/>
        <xdr:cNvCxnSpPr/>
      </xdr:nvCxnSpPr>
      <xdr:spPr>
        <a:xfrm>
          <a:off x="4051300" y="5625888"/>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127635</xdr:rowOff>
    </xdr:from>
    <xdr:to>
      <xdr:col>15</xdr:col>
      <xdr:colOff>187325</xdr:colOff>
      <xdr:row>28</xdr:row>
      <xdr:rowOff>57785</xdr:rowOff>
    </xdr:to>
    <xdr:sp macro="" textlink="">
      <xdr:nvSpPr>
        <xdr:cNvPr id="85" name="楕円 84"/>
        <xdr:cNvSpPr/>
      </xdr:nvSpPr>
      <xdr:spPr>
        <a:xfrm>
          <a:off x="3238500" y="55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6985</xdr:rowOff>
    </xdr:from>
    <xdr:to>
      <xdr:col>19</xdr:col>
      <xdr:colOff>136525</xdr:colOff>
      <xdr:row>28</xdr:row>
      <xdr:rowOff>53763</xdr:rowOff>
    </xdr:to>
    <xdr:cxnSp macro="">
      <xdr:nvCxnSpPr>
        <xdr:cNvPr id="86" name="直線コネクタ 85"/>
        <xdr:cNvCxnSpPr/>
      </xdr:nvCxnSpPr>
      <xdr:spPr>
        <a:xfrm>
          <a:off x="3289300" y="5579110"/>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84455</xdr:rowOff>
    </xdr:from>
    <xdr:to>
      <xdr:col>11</xdr:col>
      <xdr:colOff>187325</xdr:colOff>
      <xdr:row>28</xdr:row>
      <xdr:rowOff>14605</xdr:rowOff>
    </xdr:to>
    <xdr:sp macro="" textlink="">
      <xdr:nvSpPr>
        <xdr:cNvPr id="87" name="楕円 86"/>
        <xdr:cNvSpPr/>
      </xdr:nvSpPr>
      <xdr:spPr>
        <a:xfrm>
          <a:off x="2476500" y="548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135255</xdr:rowOff>
    </xdr:from>
    <xdr:to>
      <xdr:col>15</xdr:col>
      <xdr:colOff>136525</xdr:colOff>
      <xdr:row>28</xdr:row>
      <xdr:rowOff>6985</xdr:rowOff>
    </xdr:to>
    <xdr:cxnSp macro="">
      <xdr:nvCxnSpPr>
        <xdr:cNvPr id="88" name="直線コネクタ 87"/>
        <xdr:cNvCxnSpPr/>
      </xdr:nvCxnSpPr>
      <xdr:spPr>
        <a:xfrm>
          <a:off x="2527300" y="553593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41275</xdr:rowOff>
    </xdr:from>
    <xdr:to>
      <xdr:col>7</xdr:col>
      <xdr:colOff>187325</xdr:colOff>
      <xdr:row>27</xdr:row>
      <xdr:rowOff>142875</xdr:rowOff>
    </xdr:to>
    <xdr:sp macro="" textlink="">
      <xdr:nvSpPr>
        <xdr:cNvPr id="89" name="楕円 88"/>
        <xdr:cNvSpPr/>
      </xdr:nvSpPr>
      <xdr:spPr>
        <a:xfrm>
          <a:off x="1714500" y="54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92075</xdr:rowOff>
    </xdr:from>
    <xdr:to>
      <xdr:col>11</xdr:col>
      <xdr:colOff>136525</xdr:colOff>
      <xdr:row>27</xdr:row>
      <xdr:rowOff>135255</xdr:rowOff>
    </xdr:to>
    <xdr:cxnSp macro="">
      <xdr:nvCxnSpPr>
        <xdr:cNvPr id="90" name="直線コネクタ 89"/>
        <xdr:cNvCxnSpPr/>
      </xdr:nvCxnSpPr>
      <xdr:spPr>
        <a:xfrm>
          <a:off x="1765300" y="549275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20337</xdr:rowOff>
    </xdr:from>
    <xdr:ext cx="405111" cy="259045"/>
    <xdr:sp macro="" textlink="">
      <xdr:nvSpPr>
        <xdr:cNvPr id="91" name="n_1aveValue有形固定資産減価償却率"/>
        <xdr:cNvSpPr txBox="1"/>
      </xdr:nvSpPr>
      <xdr:spPr>
        <a:xfrm>
          <a:off x="38360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2345</xdr:rowOff>
    </xdr:from>
    <xdr:ext cx="405111" cy="259045"/>
    <xdr:sp macro="" textlink="">
      <xdr:nvSpPr>
        <xdr:cNvPr id="92" name="n_2aveValue有形固定資産減価償却率"/>
        <xdr:cNvSpPr txBox="1"/>
      </xdr:nvSpPr>
      <xdr:spPr>
        <a:xfrm>
          <a:off x="3086744" y="608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98230</xdr:rowOff>
    </xdr:from>
    <xdr:ext cx="405111" cy="259045"/>
    <xdr:sp macro="" textlink="">
      <xdr:nvSpPr>
        <xdr:cNvPr id="93" name="n_3aveValue有形固定資産減価償却率"/>
        <xdr:cNvSpPr txBox="1"/>
      </xdr:nvSpPr>
      <xdr:spPr>
        <a:xfrm>
          <a:off x="2324744" y="6013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65845</xdr:rowOff>
    </xdr:from>
    <xdr:ext cx="405111" cy="259045"/>
    <xdr:sp macro="" textlink="">
      <xdr:nvSpPr>
        <xdr:cNvPr id="94" name="n_4aveValue有形固定資産減価償却率"/>
        <xdr:cNvSpPr txBox="1"/>
      </xdr:nvSpPr>
      <xdr:spPr>
        <a:xfrm>
          <a:off x="1562744" y="5980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121090</xdr:rowOff>
    </xdr:from>
    <xdr:ext cx="405111" cy="259045"/>
    <xdr:sp macro="" textlink="">
      <xdr:nvSpPr>
        <xdr:cNvPr id="95" name="n_1mainValue有形固定資産減価償却率"/>
        <xdr:cNvSpPr txBox="1"/>
      </xdr:nvSpPr>
      <xdr:spPr>
        <a:xfrm>
          <a:off x="3836044" y="5350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74312</xdr:rowOff>
    </xdr:from>
    <xdr:ext cx="405111" cy="259045"/>
    <xdr:sp macro="" textlink="">
      <xdr:nvSpPr>
        <xdr:cNvPr id="96" name="n_2mainValue有形固定資産減価償却率"/>
        <xdr:cNvSpPr txBox="1"/>
      </xdr:nvSpPr>
      <xdr:spPr>
        <a:xfrm>
          <a:off x="3086744" y="5303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31132</xdr:rowOff>
    </xdr:from>
    <xdr:ext cx="405111" cy="259045"/>
    <xdr:sp macro="" textlink="">
      <xdr:nvSpPr>
        <xdr:cNvPr id="97" name="n_3mainValue有形固定資産減価償却率"/>
        <xdr:cNvSpPr txBox="1"/>
      </xdr:nvSpPr>
      <xdr:spPr>
        <a:xfrm>
          <a:off x="2324744" y="52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159402</xdr:rowOff>
    </xdr:from>
    <xdr:ext cx="405111" cy="259045"/>
    <xdr:sp macro="" textlink="">
      <xdr:nvSpPr>
        <xdr:cNvPr id="98" name="n_4mainValue有形固定資産減価償却率"/>
        <xdr:cNvSpPr txBox="1"/>
      </xdr:nvSpPr>
      <xdr:spPr>
        <a:xfrm>
          <a:off x="1562744" y="521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地方債現在高や公営企業債等繰入見込額の減により将来負担が低下したことや、市税や普通交付税、地方消費税交付金などの経常一般財源等の増により債務償還比率は低下した。</a:t>
          </a: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今後も歳入の確保を図るとともに、経常経費の削減に努める。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4" name="テキスト ボックス 123"/>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6" name="テキスト ボックス 125"/>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88286</xdr:rowOff>
    </xdr:from>
    <xdr:to>
      <xdr:col>76</xdr:col>
      <xdr:colOff>21589</xdr:colOff>
      <xdr:row>33</xdr:row>
      <xdr:rowOff>73607</xdr:rowOff>
    </xdr:to>
    <xdr:cxnSp macro="">
      <xdr:nvCxnSpPr>
        <xdr:cNvPr id="128" name="直線コネクタ 127"/>
        <xdr:cNvCxnSpPr/>
      </xdr:nvCxnSpPr>
      <xdr:spPr>
        <a:xfrm flipV="1">
          <a:off x="14793595" y="5317511"/>
          <a:ext cx="1269" cy="1185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77434</xdr:rowOff>
    </xdr:from>
    <xdr:ext cx="469744" cy="259045"/>
    <xdr:sp macro="" textlink="">
      <xdr:nvSpPr>
        <xdr:cNvPr id="129" name="債務償還比率最小値テキスト"/>
        <xdr:cNvSpPr txBox="1"/>
      </xdr:nvSpPr>
      <xdr:spPr>
        <a:xfrm>
          <a:off x="14846300" y="650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73607</xdr:rowOff>
    </xdr:from>
    <xdr:to>
      <xdr:col>76</xdr:col>
      <xdr:colOff>111125</xdr:colOff>
      <xdr:row>33</xdr:row>
      <xdr:rowOff>73607</xdr:rowOff>
    </xdr:to>
    <xdr:cxnSp macro="">
      <xdr:nvCxnSpPr>
        <xdr:cNvPr id="130" name="直線コネクタ 129"/>
        <xdr:cNvCxnSpPr/>
      </xdr:nvCxnSpPr>
      <xdr:spPr>
        <a:xfrm>
          <a:off x="14706600" y="6502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34963</xdr:rowOff>
    </xdr:from>
    <xdr:ext cx="469744" cy="259045"/>
    <xdr:sp macro="" textlink="">
      <xdr:nvSpPr>
        <xdr:cNvPr id="131" name="債務償還比率最大値テキスト"/>
        <xdr:cNvSpPr txBox="1"/>
      </xdr:nvSpPr>
      <xdr:spPr>
        <a:xfrm>
          <a:off x="14846300" y="50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88286</xdr:rowOff>
    </xdr:from>
    <xdr:to>
      <xdr:col>76</xdr:col>
      <xdr:colOff>111125</xdr:colOff>
      <xdr:row>26</xdr:row>
      <xdr:rowOff>88286</xdr:rowOff>
    </xdr:to>
    <xdr:cxnSp macro="">
      <xdr:nvCxnSpPr>
        <xdr:cNvPr id="132" name="直線コネクタ 131"/>
        <xdr:cNvCxnSpPr/>
      </xdr:nvCxnSpPr>
      <xdr:spPr>
        <a:xfrm>
          <a:off x="14706600" y="531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41694</xdr:rowOff>
    </xdr:from>
    <xdr:ext cx="469744" cy="259045"/>
    <xdr:sp macro="" textlink="">
      <xdr:nvSpPr>
        <xdr:cNvPr id="133" name="債務償還比率平均値テキスト"/>
        <xdr:cNvSpPr txBox="1"/>
      </xdr:nvSpPr>
      <xdr:spPr>
        <a:xfrm>
          <a:off x="14846300" y="5785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18817</xdr:rowOff>
    </xdr:from>
    <xdr:to>
      <xdr:col>76</xdr:col>
      <xdr:colOff>73025</xdr:colOff>
      <xdr:row>30</xdr:row>
      <xdr:rowOff>120417</xdr:rowOff>
    </xdr:to>
    <xdr:sp macro="" textlink="">
      <xdr:nvSpPr>
        <xdr:cNvPr id="134" name="フローチャート: 判断 133"/>
        <xdr:cNvSpPr/>
      </xdr:nvSpPr>
      <xdr:spPr>
        <a:xfrm>
          <a:off x="14744700" y="593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72072</xdr:rowOff>
    </xdr:from>
    <xdr:to>
      <xdr:col>72</xdr:col>
      <xdr:colOff>123825</xdr:colOff>
      <xdr:row>31</xdr:row>
      <xdr:rowOff>2222</xdr:rowOff>
    </xdr:to>
    <xdr:sp macro="" textlink="">
      <xdr:nvSpPr>
        <xdr:cNvPr id="135" name="フローチャート: 判断 134"/>
        <xdr:cNvSpPr/>
      </xdr:nvSpPr>
      <xdr:spPr>
        <a:xfrm>
          <a:off x="14033500" y="598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78910</xdr:rowOff>
    </xdr:from>
    <xdr:to>
      <xdr:col>68</xdr:col>
      <xdr:colOff>123825</xdr:colOff>
      <xdr:row>31</xdr:row>
      <xdr:rowOff>9060</xdr:rowOff>
    </xdr:to>
    <xdr:sp macro="" textlink="">
      <xdr:nvSpPr>
        <xdr:cNvPr id="136" name="フローチャート: 判断 135"/>
        <xdr:cNvSpPr/>
      </xdr:nvSpPr>
      <xdr:spPr>
        <a:xfrm>
          <a:off x="13271500" y="599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131445</xdr:rowOff>
    </xdr:from>
    <xdr:to>
      <xdr:col>64</xdr:col>
      <xdr:colOff>123825</xdr:colOff>
      <xdr:row>31</xdr:row>
      <xdr:rowOff>61595</xdr:rowOff>
    </xdr:to>
    <xdr:sp macro="" textlink="">
      <xdr:nvSpPr>
        <xdr:cNvPr id="137" name="フローチャート: 判断 136"/>
        <xdr:cNvSpPr/>
      </xdr:nvSpPr>
      <xdr:spPr>
        <a:xfrm>
          <a:off x="12509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165269</xdr:rowOff>
    </xdr:from>
    <xdr:to>
      <xdr:col>60</xdr:col>
      <xdr:colOff>123825</xdr:colOff>
      <xdr:row>31</xdr:row>
      <xdr:rowOff>95419</xdr:rowOff>
    </xdr:to>
    <xdr:sp macro="" textlink="">
      <xdr:nvSpPr>
        <xdr:cNvPr id="138" name="フローチャート: 判断 137"/>
        <xdr:cNvSpPr/>
      </xdr:nvSpPr>
      <xdr:spPr>
        <a:xfrm>
          <a:off x="11747500" y="608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45106</xdr:rowOff>
    </xdr:from>
    <xdr:to>
      <xdr:col>76</xdr:col>
      <xdr:colOff>73025</xdr:colOff>
      <xdr:row>32</xdr:row>
      <xdr:rowOff>146706</xdr:rowOff>
    </xdr:to>
    <xdr:sp macro="" textlink="">
      <xdr:nvSpPr>
        <xdr:cNvPr id="144" name="楕円 143"/>
        <xdr:cNvSpPr/>
      </xdr:nvSpPr>
      <xdr:spPr>
        <a:xfrm>
          <a:off x="14744700" y="63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23533</xdr:rowOff>
    </xdr:from>
    <xdr:ext cx="469744" cy="259045"/>
    <xdr:sp macro="" textlink="">
      <xdr:nvSpPr>
        <xdr:cNvPr id="145" name="債務償還比率該当値テキスト"/>
        <xdr:cNvSpPr txBox="1"/>
      </xdr:nvSpPr>
      <xdr:spPr>
        <a:xfrm>
          <a:off x="14846300" y="628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96203</xdr:rowOff>
    </xdr:from>
    <xdr:to>
      <xdr:col>72</xdr:col>
      <xdr:colOff>123825</xdr:colOff>
      <xdr:row>33</xdr:row>
      <xdr:rowOff>26353</xdr:rowOff>
    </xdr:to>
    <xdr:sp macro="" textlink="">
      <xdr:nvSpPr>
        <xdr:cNvPr id="146" name="楕円 145"/>
        <xdr:cNvSpPr/>
      </xdr:nvSpPr>
      <xdr:spPr>
        <a:xfrm>
          <a:off x="14033500" y="635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95906</xdr:rowOff>
    </xdr:from>
    <xdr:to>
      <xdr:col>76</xdr:col>
      <xdr:colOff>22225</xdr:colOff>
      <xdr:row>32</xdr:row>
      <xdr:rowOff>147003</xdr:rowOff>
    </xdr:to>
    <xdr:cxnSp macro="">
      <xdr:nvCxnSpPr>
        <xdr:cNvPr id="147" name="直線コネクタ 146"/>
        <xdr:cNvCxnSpPr/>
      </xdr:nvCxnSpPr>
      <xdr:spPr>
        <a:xfrm flipV="1">
          <a:off x="14084300" y="6353831"/>
          <a:ext cx="711200" cy="5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37370</xdr:rowOff>
    </xdr:from>
    <xdr:to>
      <xdr:col>68</xdr:col>
      <xdr:colOff>123825</xdr:colOff>
      <xdr:row>32</xdr:row>
      <xdr:rowOff>138970</xdr:rowOff>
    </xdr:to>
    <xdr:sp macro="" textlink="">
      <xdr:nvSpPr>
        <xdr:cNvPr id="148" name="楕円 147"/>
        <xdr:cNvSpPr/>
      </xdr:nvSpPr>
      <xdr:spPr>
        <a:xfrm>
          <a:off x="13271500" y="629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88170</xdr:rowOff>
    </xdr:from>
    <xdr:to>
      <xdr:col>72</xdr:col>
      <xdr:colOff>73025</xdr:colOff>
      <xdr:row>32</xdr:row>
      <xdr:rowOff>147003</xdr:rowOff>
    </xdr:to>
    <xdr:cxnSp macro="">
      <xdr:nvCxnSpPr>
        <xdr:cNvPr id="149" name="直線コネクタ 148"/>
        <xdr:cNvCxnSpPr/>
      </xdr:nvCxnSpPr>
      <xdr:spPr>
        <a:xfrm>
          <a:off x="13322300" y="6346095"/>
          <a:ext cx="762000" cy="5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96562</xdr:rowOff>
    </xdr:from>
    <xdr:to>
      <xdr:col>64</xdr:col>
      <xdr:colOff>123825</xdr:colOff>
      <xdr:row>33</xdr:row>
      <xdr:rowOff>26712</xdr:rowOff>
    </xdr:to>
    <xdr:sp macro="" textlink="">
      <xdr:nvSpPr>
        <xdr:cNvPr id="150" name="楕円 149"/>
        <xdr:cNvSpPr/>
      </xdr:nvSpPr>
      <xdr:spPr>
        <a:xfrm>
          <a:off x="12509500" y="635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88170</xdr:rowOff>
    </xdr:from>
    <xdr:to>
      <xdr:col>68</xdr:col>
      <xdr:colOff>73025</xdr:colOff>
      <xdr:row>32</xdr:row>
      <xdr:rowOff>147362</xdr:rowOff>
    </xdr:to>
    <xdr:cxnSp macro="">
      <xdr:nvCxnSpPr>
        <xdr:cNvPr id="151" name="直線コネクタ 150"/>
        <xdr:cNvCxnSpPr/>
      </xdr:nvCxnSpPr>
      <xdr:spPr>
        <a:xfrm flipV="1">
          <a:off x="12560300" y="6346095"/>
          <a:ext cx="762000" cy="5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1926</xdr:rowOff>
    </xdr:from>
    <xdr:to>
      <xdr:col>60</xdr:col>
      <xdr:colOff>123825</xdr:colOff>
      <xdr:row>32</xdr:row>
      <xdr:rowOff>103526</xdr:rowOff>
    </xdr:to>
    <xdr:sp macro="" textlink="">
      <xdr:nvSpPr>
        <xdr:cNvPr id="152" name="楕円 151"/>
        <xdr:cNvSpPr/>
      </xdr:nvSpPr>
      <xdr:spPr>
        <a:xfrm>
          <a:off x="11747500" y="62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52726</xdr:rowOff>
    </xdr:from>
    <xdr:to>
      <xdr:col>64</xdr:col>
      <xdr:colOff>73025</xdr:colOff>
      <xdr:row>32</xdr:row>
      <xdr:rowOff>147362</xdr:rowOff>
    </xdr:to>
    <xdr:cxnSp macro="">
      <xdr:nvCxnSpPr>
        <xdr:cNvPr id="153" name="直線コネクタ 152"/>
        <xdr:cNvCxnSpPr/>
      </xdr:nvCxnSpPr>
      <xdr:spPr>
        <a:xfrm>
          <a:off x="11798300" y="6310651"/>
          <a:ext cx="762000" cy="9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18749</xdr:rowOff>
    </xdr:from>
    <xdr:ext cx="469744" cy="259045"/>
    <xdr:sp macro="" textlink="">
      <xdr:nvSpPr>
        <xdr:cNvPr id="154" name="n_1aveValue債務償還比率"/>
        <xdr:cNvSpPr txBox="1"/>
      </xdr:nvSpPr>
      <xdr:spPr>
        <a:xfrm>
          <a:off x="13836727" y="576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25587</xdr:rowOff>
    </xdr:from>
    <xdr:ext cx="469744" cy="259045"/>
    <xdr:sp macro="" textlink="">
      <xdr:nvSpPr>
        <xdr:cNvPr id="155" name="n_2aveValue債務償還比率"/>
        <xdr:cNvSpPr txBox="1"/>
      </xdr:nvSpPr>
      <xdr:spPr>
        <a:xfrm>
          <a:off x="13087427" y="576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78122</xdr:rowOff>
    </xdr:from>
    <xdr:ext cx="469744" cy="259045"/>
    <xdr:sp macro="" textlink="">
      <xdr:nvSpPr>
        <xdr:cNvPr id="156" name="n_3aveValue債務償還比率"/>
        <xdr:cNvSpPr txBox="1"/>
      </xdr:nvSpPr>
      <xdr:spPr>
        <a:xfrm>
          <a:off x="12325427" y="582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111946</xdr:rowOff>
    </xdr:from>
    <xdr:ext cx="469744" cy="259045"/>
    <xdr:sp macro="" textlink="">
      <xdr:nvSpPr>
        <xdr:cNvPr id="157" name="n_4aveValue債務償還比率"/>
        <xdr:cNvSpPr txBox="1"/>
      </xdr:nvSpPr>
      <xdr:spPr>
        <a:xfrm>
          <a:off x="11563427" y="5855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17480</xdr:rowOff>
    </xdr:from>
    <xdr:ext cx="469744" cy="259045"/>
    <xdr:sp macro="" textlink="">
      <xdr:nvSpPr>
        <xdr:cNvPr id="158" name="n_1mainValue債務償還比率"/>
        <xdr:cNvSpPr txBox="1"/>
      </xdr:nvSpPr>
      <xdr:spPr>
        <a:xfrm>
          <a:off x="13836727" y="644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130097</xdr:rowOff>
    </xdr:from>
    <xdr:ext cx="469744" cy="259045"/>
    <xdr:sp macro="" textlink="">
      <xdr:nvSpPr>
        <xdr:cNvPr id="159" name="n_2mainValue債務償還比率"/>
        <xdr:cNvSpPr txBox="1"/>
      </xdr:nvSpPr>
      <xdr:spPr>
        <a:xfrm>
          <a:off x="13087427" y="63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17839</xdr:rowOff>
    </xdr:from>
    <xdr:ext cx="469744" cy="259045"/>
    <xdr:sp macro="" textlink="">
      <xdr:nvSpPr>
        <xdr:cNvPr id="160" name="n_3mainValue債務償還比率"/>
        <xdr:cNvSpPr txBox="1"/>
      </xdr:nvSpPr>
      <xdr:spPr>
        <a:xfrm>
          <a:off x="12325427" y="644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94653</xdr:rowOff>
    </xdr:from>
    <xdr:ext cx="469744" cy="259045"/>
    <xdr:sp macro="" textlink="">
      <xdr:nvSpPr>
        <xdr:cNvPr id="161" name="n_4mainValue債務償還比率"/>
        <xdr:cNvSpPr txBox="1"/>
      </xdr:nvSpPr>
      <xdr:spPr>
        <a:xfrm>
          <a:off x="11563427" y="6352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新潟県長岡市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266,344
263,971
891.06
158,246,418
152,647,975
5,154,965
70,553,506
154,142,617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40005</xdr:rowOff>
    </xdr:from>
    <xdr:to>
      <xdr:col>24</xdr:col>
      <xdr:colOff>62865</xdr:colOff>
      <xdr:row>41</xdr:row>
      <xdr:rowOff>95250</xdr:rowOff>
    </xdr:to>
    <xdr:cxnSp macro="">
      <xdr:nvCxnSpPr>
        <xdr:cNvPr id="57" name="直線コネクタ 56"/>
        <xdr:cNvCxnSpPr/>
      </xdr:nvCxnSpPr>
      <xdr:spPr>
        <a:xfrm flipV="1">
          <a:off x="4634865" y="5869305"/>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99077</xdr:rowOff>
    </xdr:from>
    <xdr:ext cx="405111" cy="259045"/>
    <xdr:sp macro="" textlink="">
      <xdr:nvSpPr>
        <xdr:cNvPr id="58" name="【道路】&#10;有形固定資産減価償却率最小値テキスト"/>
        <xdr:cNvSpPr txBox="1"/>
      </xdr:nvSpPr>
      <xdr:spPr>
        <a:xfrm>
          <a:off x="4673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95250</xdr:rowOff>
    </xdr:from>
    <xdr:to>
      <xdr:col>24</xdr:col>
      <xdr:colOff>152400</xdr:colOff>
      <xdr:row>41</xdr:row>
      <xdr:rowOff>95250</xdr:rowOff>
    </xdr:to>
    <xdr:cxnSp macro="">
      <xdr:nvCxnSpPr>
        <xdr:cNvPr id="59" name="直線コネクタ 58"/>
        <xdr:cNvCxnSpPr/>
      </xdr:nvCxnSpPr>
      <xdr:spPr>
        <a:xfrm>
          <a:off x="4546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158132</xdr:rowOff>
    </xdr:from>
    <xdr:ext cx="405111" cy="259045"/>
    <xdr:sp macro="" textlink="">
      <xdr:nvSpPr>
        <xdr:cNvPr id="60" name="【道路】&#10;有形固定資産減価償却率最大値テキスト"/>
        <xdr:cNvSpPr txBox="1"/>
      </xdr:nvSpPr>
      <xdr:spPr>
        <a:xfrm>
          <a:off x="4673600" y="564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40005</xdr:rowOff>
    </xdr:from>
    <xdr:to>
      <xdr:col>24</xdr:col>
      <xdr:colOff>152400</xdr:colOff>
      <xdr:row>34</xdr:row>
      <xdr:rowOff>40005</xdr:rowOff>
    </xdr:to>
    <xdr:cxnSp macro="">
      <xdr:nvCxnSpPr>
        <xdr:cNvPr id="61" name="直線コネクタ 60"/>
        <xdr:cNvCxnSpPr/>
      </xdr:nvCxnSpPr>
      <xdr:spPr>
        <a:xfrm>
          <a:off x="4546600" y="586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121937</xdr:rowOff>
    </xdr:from>
    <xdr:ext cx="405111" cy="259045"/>
    <xdr:sp macro="" textlink="">
      <xdr:nvSpPr>
        <xdr:cNvPr id="62" name="【道路】&#10;有形固定資産減価償却率平均値テキスト"/>
        <xdr:cNvSpPr txBox="1"/>
      </xdr:nvSpPr>
      <xdr:spPr>
        <a:xfrm>
          <a:off x="4673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124460</xdr:rowOff>
    </xdr:from>
    <xdr:to>
      <xdr:col>20</xdr:col>
      <xdr:colOff>38100</xdr:colOff>
      <xdr:row>38</xdr:row>
      <xdr:rowOff>54610</xdr:rowOff>
    </xdr:to>
    <xdr:sp macro="" textlink="">
      <xdr:nvSpPr>
        <xdr:cNvPr id="64" name="フローチャート: 判断 63"/>
        <xdr:cNvSpPr/>
      </xdr:nvSpPr>
      <xdr:spPr>
        <a:xfrm>
          <a:off x="3746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114935</xdr:rowOff>
    </xdr:from>
    <xdr:to>
      <xdr:col>15</xdr:col>
      <xdr:colOff>101600</xdr:colOff>
      <xdr:row>38</xdr:row>
      <xdr:rowOff>45085</xdr:rowOff>
    </xdr:to>
    <xdr:sp macro="" textlink="">
      <xdr:nvSpPr>
        <xdr:cNvPr id="65" name="フローチャート: 判断 64"/>
        <xdr:cNvSpPr/>
      </xdr:nvSpPr>
      <xdr:spPr>
        <a:xfrm>
          <a:off x="2857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34925</xdr:rowOff>
    </xdr:from>
    <xdr:to>
      <xdr:col>6</xdr:col>
      <xdr:colOff>38100</xdr:colOff>
      <xdr:row>37</xdr:row>
      <xdr:rowOff>136525</xdr:rowOff>
    </xdr:to>
    <xdr:sp macro="" textlink="">
      <xdr:nvSpPr>
        <xdr:cNvPr id="67" name="フローチャート: 判断 66"/>
        <xdr:cNvSpPr/>
      </xdr:nvSpPr>
      <xdr:spPr>
        <a:xfrm>
          <a:off x="1079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29210</xdr:rowOff>
    </xdr:from>
    <xdr:to>
      <xdr:col>24</xdr:col>
      <xdr:colOff>114300</xdr:colOff>
      <xdr:row>36</xdr:row>
      <xdr:rowOff>130810</xdr:rowOff>
    </xdr:to>
    <xdr:sp macro="" textlink="">
      <xdr:nvSpPr>
        <xdr:cNvPr id="73" name="楕円 72"/>
        <xdr:cNvSpPr/>
      </xdr:nvSpPr>
      <xdr:spPr>
        <a:xfrm>
          <a:off x="45847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52087</xdr:rowOff>
    </xdr:from>
    <xdr:ext cx="405111" cy="259045"/>
    <xdr:sp macro="" textlink="">
      <xdr:nvSpPr>
        <xdr:cNvPr id="74" name="【道路】&#10;有形固定資産減価償却率該当値テキスト"/>
        <xdr:cNvSpPr txBox="1"/>
      </xdr:nvSpPr>
      <xdr:spPr>
        <a:xfrm>
          <a:off x="4673600"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166370</xdr:rowOff>
    </xdr:from>
    <xdr:to>
      <xdr:col>20</xdr:col>
      <xdr:colOff>38100</xdr:colOff>
      <xdr:row>36</xdr:row>
      <xdr:rowOff>96520</xdr:rowOff>
    </xdr:to>
    <xdr:sp macro="" textlink="">
      <xdr:nvSpPr>
        <xdr:cNvPr id="75" name="楕円 74"/>
        <xdr:cNvSpPr/>
      </xdr:nvSpPr>
      <xdr:spPr>
        <a:xfrm>
          <a:off x="37465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45720</xdr:rowOff>
    </xdr:from>
    <xdr:to>
      <xdr:col>24</xdr:col>
      <xdr:colOff>63500</xdr:colOff>
      <xdr:row>36</xdr:row>
      <xdr:rowOff>80010</xdr:rowOff>
    </xdr:to>
    <xdr:cxnSp macro="">
      <xdr:nvCxnSpPr>
        <xdr:cNvPr id="76" name="直線コネクタ 75"/>
        <xdr:cNvCxnSpPr/>
      </xdr:nvCxnSpPr>
      <xdr:spPr>
        <a:xfrm>
          <a:off x="3797300" y="62179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133985</xdr:rowOff>
    </xdr:from>
    <xdr:to>
      <xdr:col>15</xdr:col>
      <xdr:colOff>101600</xdr:colOff>
      <xdr:row>36</xdr:row>
      <xdr:rowOff>64135</xdr:rowOff>
    </xdr:to>
    <xdr:sp macro="" textlink="">
      <xdr:nvSpPr>
        <xdr:cNvPr id="77" name="楕円 76"/>
        <xdr:cNvSpPr/>
      </xdr:nvSpPr>
      <xdr:spPr>
        <a:xfrm>
          <a:off x="28575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13335</xdr:rowOff>
    </xdr:from>
    <xdr:to>
      <xdr:col>19</xdr:col>
      <xdr:colOff>177800</xdr:colOff>
      <xdr:row>36</xdr:row>
      <xdr:rowOff>45720</xdr:rowOff>
    </xdr:to>
    <xdr:cxnSp macro="">
      <xdr:nvCxnSpPr>
        <xdr:cNvPr id="78" name="直線コネクタ 77"/>
        <xdr:cNvCxnSpPr/>
      </xdr:nvCxnSpPr>
      <xdr:spPr>
        <a:xfrm>
          <a:off x="2908300" y="61855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101600</xdr:rowOff>
    </xdr:from>
    <xdr:to>
      <xdr:col>10</xdr:col>
      <xdr:colOff>165100</xdr:colOff>
      <xdr:row>36</xdr:row>
      <xdr:rowOff>31750</xdr:rowOff>
    </xdr:to>
    <xdr:sp macro="" textlink="">
      <xdr:nvSpPr>
        <xdr:cNvPr id="79" name="楕円 78"/>
        <xdr:cNvSpPr/>
      </xdr:nvSpPr>
      <xdr:spPr>
        <a:xfrm>
          <a:off x="19685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152400</xdr:rowOff>
    </xdr:from>
    <xdr:to>
      <xdr:col>15</xdr:col>
      <xdr:colOff>50800</xdr:colOff>
      <xdr:row>36</xdr:row>
      <xdr:rowOff>13335</xdr:rowOff>
    </xdr:to>
    <xdr:cxnSp macro="">
      <xdr:nvCxnSpPr>
        <xdr:cNvPr id="80" name="直線コネクタ 79"/>
        <xdr:cNvCxnSpPr/>
      </xdr:nvCxnSpPr>
      <xdr:spPr>
        <a:xfrm>
          <a:off x="2019300" y="61531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74930</xdr:rowOff>
    </xdr:from>
    <xdr:to>
      <xdr:col>6</xdr:col>
      <xdr:colOff>38100</xdr:colOff>
      <xdr:row>36</xdr:row>
      <xdr:rowOff>5080</xdr:rowOff>
    </xdr:to>
    <xdr:sp macro="" textlink="">
      <xdr:nvSpPr>
        <xdr:cNvPr id="81" name="楕円 80"/>
        <xdr:cNvSpPr/>
      </xdr:nvSpPr>
      <xdr:spPr>
        <a:xfrm>
          <a:off x="10795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125730</xdr:rowOff>
    </xdr:from>
    <xdr:to>
      <xdr:col>10</xdr:col>
      <xdr:colOff>114300</xdr:colOff>
      <xdr:row>35</xdr:row>
      <xdr:rowOff>152400</xdr:rowOff>
    </xdr:to>
    <xdr:cxnSp macro="">
      <xdr:nvCxnSpPr>
        <xdr:cNvPr id="82" name="直線コネクタ 81"/>
        <xdr:cNvCxnSpPr/>
      </xdr:nvCxnSpPr>
      <xdr:spPr>
        <a:xfrm>
          <a:off x="1130300" y="61264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45737</xdr:rowOff>
    </xdr:from>
    <xdr:ext cx="405111" cy="259045"/>
    <xdr:sp macro="" textlink="">
      <xdr:nvSpPr>
        <xdr:cNvPr id="83" name="n_1aveValue【道路】&#10;有形固定資産減価償却率"/>
        <xdr:cNvSpPr txBox="1"/>
      </xdr:nvSpPr>
      <xdr:spPr>
        <a:xfrm>
          <a:off x="35820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36212</xdr:rowOff>
    </xdr:from>
    <xdr:ext cx="405111" cy="259045"/>
    <xdr:sp macro="" textlink="">
      <xdr:nvSpPr>
        <xdr:cNvPr id="84" name="n_2aveValue【道路】&#10;有形固定資産減価償却率"/>
        <xdr:cNvSpPr txBox="1"/>
      </xdr:nvSpPr>
      <xdr:spPr>
        <a:xfrm>
          <a:off x="2705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1922</xdr:rowOff>
    </xdr:from>
    <xdr:ext cx="405111" cy="259045"/>
    <xdr:sp macro="" textlink="">
      <xdr:nvSpPr>
        <xdr:cNvPr id="85" name="n_3aveValue【道路】&#10;有形固定資産減価償却率"/>
        <xdr:cNvSpPr txBox="1"/>
      </xdr:nvSpPr>
      <xdr:spPr>
        <a:xfrm>
          <a:off x="1816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127652</xdr:rowOff>
    </xdr:from>
    <xdr:ext cx="405111" cy="259045"/>
    <xdr:sp macro="" textlink="">
      <xdr:nvSpPr>
        <xdr:cNvPr id="86" name="n_4aveValue【道路】&#10;有形固定資産減価償却率"/>
        <xdr:cNvSpPr txBox="1"/>
      </xdr:nvSpPr>
      <xdr:spPr>
        <a:xfrm>
          <a:off x="927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113047</xdr:rowOff>
    </xdr:from>
    <xdr:ext cx="405111" cy="259045"/>
    <xdr:sp macro="" textlink="">
      <xdr:nvSpPr>
        <xdr:cNvPr id="87" name="n_1mainValue【道路】&#10;有形固定資産減価償却率"/>
        <xdr:cNvSpPr txBox="1"/>
      </xdr:nvSpPr>
      <xdr:spPr>
        <a:xfrm>
          <a:off x="35820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80662</xdr:rowOff>
    </xdr:from>
    <xdr:ext cx="405111" cy="259045"/>
    <xdr:sp macro="" textlink="">
      <xdr:nvSpPr>
        <xdr:cNvPr id="88" name="n_2mainValue【道路】&#10;有形固定資産減価償却率"/>
        <xdr:cNvSpPr txBox="1"/>
      </xdr:nvSpPr>
      <xdr:spPr>
        <a:xfrm>
          <a:off x="2705744"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48277</xdr:rowOff>
    </xdr:from>
    <xdr:ext cx="405111" cy="259045"/>
    <xdr:sp macro="" textlink="">
      <xdr:nvSpPr>
        <xdr:cNvPr id="89" name="n_3mainValue【道路】&#10;有形固定資産減価償却率"/>
        <xdr:cNvSpPr txBox="1"/>
      </xdr:nvSpPr>
      <xdr:spPr>
        <a:xfrm>
          <a:off x="1816744"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21607</xdr:rowOff>
    </xdr:from>
    <xdr:ext cx="405111" cy="259045"/>
    <xdr:sp macro="" textlink="">
      <xdr:nvSpPr>
        <xdr:cNvPr id="90" name="n_4mainValue【道路】&#10;有形固定資産減価償却率"/>
        <xdr:cNvSpPr txBox="1"/>
      </xdr:nvSpPr>
      <xdr:spPr>
        <a:xfrm>
          <a:off x="927744" y="58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120045</xdr:rowOff>
    </xdr:from>
    <xdr:to>
      <xdr:col>54</xdr:col>
      <xdr:colOff>189865</xdr:colOff>
      <xdr:row>41</xdr:row>
      <xdr:rowOff>26548</xdr:rowOff>
    </xdr:to>
    <xdr:cxnSp macro="">
      <xdr:nvCxnSpPr>
        <xdr:cNvPr id="112" name="直線コネクタ 111"/>
        <xdr:cNvCxnSpPr/>
      </xdr:nvCxnSpPr>
      <xdr:spPr>
        <a:xfrm flipV="1">
          <a:off x="10476865" y="5777895"/>
          <a:ext cx="0" cy="127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30375</xdr:rowOff>
    </xdr:from>
    <xdr:ext cx="469744" cy="259045"/>
    <xdr:sp macro="" textlink="">
      <xdr:nvSpPr>
        <xdr:cNvPr id="113" name="【道路】&#10;一人当たり延長最小値テキスト"/>
        <xdr:cNvSpPr txBox="1"/>
      </xdr:nvSpPr>
      <xdr:spPr>
        <a:xfrm>
          <a:off x="10515600" y="705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26548</xdr:rowOff>
    </xdr:from>
    <xdr:to>
      <xdr:col>55</xdr:col>
      <xdr:colOff>88900</xdr:colOff>
      <xdr:row>41</xdr:row>
      <xdr:rowOff>26548</xdr:rowOff>
    </xdr:to>
    <xdr:cxnSp macro="">
      <xdr:nvCxnSpPr>
        <xdr:cNvPr id="114" name="直線コネクタ 113"/>
        <xdr:cNvCxnSpPr/>
      </xdr:nvCxnSpPr>
      <xdr:spPr>
        <a:xfrm>
          <a:off x="10388600" y="7055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66722</xdr:rowOff>
    </xdr:from>
    <xdr:ext cx="534377" cy="259045"/>
    <xdr:sp macro="" textlink="">
      <xdr:nvSpPr>
        <xdr:cNvPr id="115" name="【道路】&#10;一人当たり延長最大値テキスト"/>
        <xdr:cNvSpPr txBox="1"/>
      </xdr:nvSpPr>
      <xdr:spPr>
        <a:xfrm>
          <a:off x="10515600" y="555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120045</xdr:rowOff>
    </xdr:from>
    <xdr:to>
      <xdr:col>55</xdr:col>
      <xdr:colOff>88900</xdr:colOff>
      <xdr:row>33</xdr:row>
      <xdr:rowOff>120045</xdr:rowOff>
    </xdr:to>
    <xdr:cxnSp macro="">
      <xdr:nvCxnSpPr>
        <xdr:cNvPr id="116" name="直線コネクタ 115"/>
        <xdr:cNvCxnSpPr/>
      </xdr:nvCxnSpPr>
      <xdr:spPr>
        <a:xfrm>
          <a:off x="10388600" y="5777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96684</xdr:rowOff>
    </xdr:from>
    <xdr:ext cx="469744" cy="259045"/>
    <xdr:sp macro="" textlink="">
      <xdr:nvSpPr>
        <xdr:cNvPr id="117" name="【道路】&#10;一人当たり延長平均値テキスト"/>
        <xdr:cNvSpPr txBox="1"/>
      </xdr:nvSpPr>
      <xdr:spPr>
        <a:xfrm>
          <a:off x="10515600" y="67832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118257</xdr:rowOff>
    </xdr:from>
    <xdr:to>
      <xdr:col>55</xdr:col>
      <xdr:colOff>50800</xdr:colOff>
      <xdr:row>40</xdr:row>
      <xdr:rowOff>48407</xdr:rowOff>
    </xdr:to>
    <xdr:sp macro="" textlink="">
      <xdr:nvSpPr>
        <xdr:cNvPr id="118" name="フローチャート: 判断 117"/>
        <xdr:cNvSpPr/>
      </xdr:nvSpPr>
      <xdr:spPr>
        <a:xfrm>
          <a:off x="10426700" y="680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125755</xdr:rowOff>
    </xdr:from>
    <xdr:to>
      <xdr:col>50</xdr:col>
      <xdr:colOff>165100</xdr:colOff>
      <xdr:row>40</xdr:row>
      <xdr:rowOff>55905</xdr:rowOff>
    </xdr:to>
    <xdr:sp macro="" textlink="">
      <xdr:nvSpPr>
        <xdr:cNvPr id="119" name="フローチャート: 判断 118"/>
        <xdr:cNvSpPr/>
      </xdr:nvSpPr>
      <xdr:spPr>
        <a:xfrm>
          <a:off x="9588500" y="681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126578</xdr:rowOff>
    </xdr:from>
    <xdr:to>
      <xdr:col>46</xdr:col>
      <xdr:colOff>38100</xdr:colOff>
      <xdr:row>40</xdr:row>
      <xdr:rowOff>56728</xdr:rowOff>
    </xdr:to>
    <xdr:sp macro="" textlink="">
      <xdr:nvSpPr>
        <xdr:cNvPr id="120" name="フローチャート: 判断 119"/>
        <xdr:cNvSpPr/>
      </xdr:nvSpPr>
      <xdr:spPr>
        <a:xfrm>
          <a:off x="8699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142855</xdr:rowOff>
    </xdr:from>
    <xdr:to>
      <xdr:col>41</xdr:col>
      <xdr:colOff>101600</xdr:colOff>
      <xdr:row>40</xdr:row>
      <xdr:rowOff>73005</xdr:rowOff>
    </xdr:to>
    <xdr:sp macro="" textlink="">
      <xdr:nvSpPr>
        <xdr:cNvPr id="121" name="フローチャート: 判断 120"/>
        <xdr:cNvSpPr/>
      </xdr:nvSpPr>
      <xdr:spPr>
        <a:xfrm>
          <a:off x="7810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165440</xdr:rowOff>
    </xdr:from>
    <xdr:to>
      <xdr:col>36</xdr:col>
      <xdr:colOff>165100</xdr:colOff>
      <xdr:row>40</xdr:row>
      <xdr:rowOff>95590</xdr:rowOff>
    </xdr:to>
    <xdr:sp macro="" textlink="">
      <xdr:nvSpPr>
        <xdr:cNvPr id="122" name="フローチャート: 判断 121"/>
        <xdr:cNvSpPr/>
      </xdr:nvSpPr>
      <xdr:spPr>
        <a:xfrm>
          <a:off x="6921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140477</xdr:rowOff>
    </xdr:from>
    <xdr:to>
      <xdr:col>55</xdr:col>
      <xdr:colOff>50800</xdr:colOff>
      <xdr:row>38</xdr:row>
      <xdr:rowOff>70627</xdr:rowOff>
    </xdr:to>
    <xdr:sp macro="" textlink="">
      <xdr:nvSpPr>
        <xdr:cNvPr id="128" name="楕円 127"/>
        <xdr:cNvSpPr/>
      </xdr:nvSpPr>
      <xdr:spPr>
        <a:xfrm>
          <a:off x="10426700" y="648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163354</xdr:rowOff>
    </xdr:from>
    <xdr:ext cx="534377" cy="259045"/>
    <xdr:sp macro="" textlink="">
      <xdr:nvSpPr>
        <xdr:cNvPr id="129" name="【道路】&#10;一人当たり延長該当値テキスト"/>
        <xdr:cNvSpPr txBox="1"/>
      </xdr:nvSpPr>
      <xdr:spPr>
        <a:xfrm>
          <a:off x="10515600" y="633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144912</xdr:rowOff>
    </xdr:from>
    <xdr:to>
      <xdr:col>50</xdr:col>
      <xdr:colOff>165100</xdr:colOff>
      <xdr:row>38</xdr:row>
      <xdr:rowOff>75062</xdr:rowOff>
    </xdr:to>
    <xdr:sp macro="" textlink="">
      <xdr:nvSpPr>
        <xdr:cNvPr id="130" name="楕円 129"/>
        <xdr:cNvSpPr/>
      </xdr:nvSpPr>
      <xdr:spPr>
        <a:xfrm>
          <a:off x="9588500" y="648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19827</xdr:rowOff>
    </xdr:from>
    <xdr:to>
      <xdr:col>55</xdr:col>
      <xdr:colOff>0</xdr:colOff>
      <xdr:row>38</xdr:row>
      <xdr:rowOff>24262</xdr:rowOff>
    </xdr:to>
    <xdr:cxnSp macro="">
      <xdr:nvCxnSpPr>
        <xdr:cNvPr id="131" name="直線コネクタ 130"/>
        <xdr:cNvCxnSpPr/>
      </xdr:nvCxnSpPr>
      <xdr:spPr>
        <a:xfrm flipV="1">
          <a:off x="9639300" y="6534927"/>
          <a:ext cx="8382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149210</xdr:rowOff>
    </xdr:from>
    <xdr:to>
      <xdr:col>46</xdr:col>
      <xdr:colOff>38100</xdr:colOff>
      <xdr:row>38</xdr:row>
      <xdr:rowOff>79359</xdr:rowOff>
    </xdr:to>
    <xdr:sp macro="" textlink="">
      <xdr:nvSpPr>
        <xdr:cNvPr id="132" name="楕円 131"/>
        <xdr:cNvSpPr/>
      </xdr:nvSpPr>
      <xdr:spPr>
        <a:xfrm>
          <a:off x="8699500" y="64928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24262</xdr:rowOff>
    </xdr:from>
    <xdr:to>
      <xdr:col>50</xdr:col>
      <xdr:colOff>114300</xdr:colOff>
      <xdr:row>38</xdr:row>
      <xdr:rowOff>28559</xdr:rowOff>
    </xdr:to>
    <xdr:cxnSp macro="">
      <xdr:nvCxnSpPr>
        <xdr:cNvPr id="133" name="直線コネクタ 132"/>
        <xdr:cNvCxnSpPr/>
      </xdr:nvCxnSpPr>
      <xdr:spPr>
        <a:xfrm flipV="1">
          <a:off x="8750300" y="6539362"/>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153965</xdr:rowOff>
    </xdr:from>
    <xdr:to>
      <xdr:col>41</xdr:col>
      <xdr:colOff>101600</xdr:colOff>
      <xdr:row>38</xdr:row>
      <xdr:rowOff>84114</xdr:rowOff>
    </xdr:to>
    <xdr:sp macro="" textlink="">
      <xdr:nvSpPr>
        <xdr:cNvPr id="134" name="楕円 133"/>
        <xdr:cNvSpPr/>
      </xdr:nvSpPr>
      <xdr:spPr>
        <a:xfrm>
          <a:off x="7810500" y="64976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28559</xdr:rowOff>
    </xdr:from>
    <xdr:to>
      <xdr:col>45</xdr:col>
      <xdr:colOff>177800</xdr:colOff>
      <xdr:row>38</xdr:row>
      <xdr:rowOff>33315</xdr:rowOff>
    </xdr:to>
    <xdr:cxnSp macro="">
      <xdr:nvCxnSpPr>
        <xdr:cNvPr id="135" name="直線コネクタ 134"/>
        <xdr:cNvCxnSpPr/>
      </xdr:nvCxnSpPr>
      <xdr:spPr>
        <a:xfrm flipV="1">
          <a:off x="7861300" y="6543659"/>
          <a:ext cx="889000" cy="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155382</xdr:rowOff>
    </xdr:from>
    <xdr:to>
      <xdr:col>36</xdr:col>
      <xdr:colOff>165100</xdr:colOff>
      <xdr:row>38</xdr:row>
      <xdr:rowOff>85532</xdr:rowOff>
    </xdr:to>
    <xdr:sp macro="" textlink="">
      <xdr:nvSpPr>
        <xdr:cNvPr id="136" name="楕円 135"/>
        <xdr:cNvSpPr/>
      </xdr:nvSpPr>
      <xdr:spPr>
        <a:xfrm>
          <a:off x="6921500" y="649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33315</xdr:rowOff>
    </xdr:from>
    <xdr:to>
      <xdr:col>41</xdr:col>
      <xdr:colOff>50800</xdr:colOff>
      <xdr:row>38</xdr:row>
      <xdr:rowOff>34732</xdr:rowOff>
    </xdr:to>
    <xdr:cxnSp macro="">
      <xdr:nvCxnSpPr>
        <xdr:cNvPr id="137" name="直線コネクタ 136"/>
        <xdr:cNvCxnSpPr/>
      </xdr:nvCxnSpPr>
      <xdr:spPr>
        <a:xfrm flipV="1">
          <a:off x="6972300" y="6548415"/>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47032</xdr:rowOff>
    </xdr:from>
    <xdr:ext cx="469744" cy="259045"/>
    <xdr:sp macro="" textlink="">
      <xdr:nvSpPr>
        <xdr:cNvPr id="138" name="n_1aveValue【道路】&#10;一人当たり延長"/>
        <xdr:cNvSpPr txBox="1"/>
      </xdr:nvSpPr>
      <xdr:spPr>
        <a:xfrm>
          <a:off x="9391727" y="6905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47855</xdr:rowOff>
    </xdr:from>
    <xdr:ext cx="469744" cy="259045"/>
    <xdr:sp macro="" textlink="">
      <xdr:nvSpPr>
        <xdr:cNvPr id="139" name="n_2aveValue【道路】&#10;一人当たり延長"/>
        <xdr:cNvSpPr txBox="1"/>
      </xdr:nvSpPr>
      <xdr:spPr>
        <a:xfrm>
          <a:off x="8515427" y="69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64132</xdr:rowOff>
    </xdr:from>
    <xdr:ext cx="469744" cy="259045"/>
    <xdr:sp macro="" textlink="">
      <xdr:nvSpPr>
        <xdr:cNvPr id="140" name="n_3aveValue【道路】&#10;一人当たり延長"/>
        <xdr:cNvSpPr txBox="1"/>
      </xdr:nvSpPr>
      <xdr:spPr>
        <a:xfrm>
          <a:off x="7626427" y="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86717</xdr:rowOff>
    </xdr:from>
    <xdr:ext cx="469744" cy="259045"/>
    <xdr:sp macro="" textlink="">
      <xdr:nvSpPr>
        <xdr:cNvPr id="141" name="n_4aveValue【道路】&#10;一人当たり延長"/>
        <xdr:cNvSpPr txBox="1"/>
      </xdr:nvSpPr>
      <xdr:spPr>
        <a:xfrm>
          <a:off x="6737427" y="694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91589</xdr:rowOff>
    </xdr:from>
    <xdr:ext cx="534377" cy="259045"/>
    <xdr:sp macro="" textlink="">
      <xdr:nvSpPr>
        <xdr:cNvPr id="142" name="n_1mainValue【道路】&#10;一人当たり延長"/>
        <xdr:cNvSpPr txBox="1"/>
      </xdr:nvSpPr>
      <xdr:spPr>
        <a:xfrm>
          <a:off x="9359411" y="626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95887</xdr:rowOff>
    </xdr:from>
    <xdr:ext cx="534377" cy="259045"/>
    <xdr:sp macro="" textlink="">
      <xdr:nvSpPr>
        <xdr:cNvPr id="143" name="n_2mainValue【道路】&#10;一人当たり延長"/>
        <xdr:cNvSpPr txBox="1"/>
      </xdr:nvSpPr>
      <xdr:spPr>
        <a:xfrm>
          <a:off x="8483111" y="626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100642</xdr:rowOff>
    </xdr:from>
    <xdr:ext cx="534377" cy="259045"/>
    <xdr:sp macro="" textlink="">
      <xdr:nvSpPr>
        <xdr:cNvPr id="144" name="n_3mainValue【道路】&#10;一人当たり延長"/>
        <xdr:cNvSpPr txBox="1"/>
      </xdr:nvSpPr>
      <xdr:spPr>
        <a:xfrm>
          <a:off x="7594111" y="627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102059</xdr:rowOff>
    </xdr:from>
    <xdr:ext cx="534377" cy="259045"/>
    <xdr:sp macro="" textlink="">
      <xdr:nvSpPr>
        <xdr:cNvPr id="145" name="n_4mainValue【道路】&#10;一人当たり延長"/>
        <xdr:cNvSpPr txBox="1"/>
      </xdr:nvSpPr>
      <xdr:spPr>
        <a:xfrm>
          <a:off x="6705111" y="627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6" name="テキスト ボックス 15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8" name="テキスト ボックス 16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160020</xdr:rowOff>
    </xdr:to>
    <xdr:cxnSp macro="">
      <xdr:nvCxnSpPr>
        <xdr:cNvPr id="170" name="直線コネクタ 169"/>
        <xdr:cNvCxnSpPr/>
      </xdr:nvCxnSpPr>
      <xdr:spPr>
        <a:xfrm flipV="1">
          <a:off x="4634865" y="96012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163847</xdr:rowOff>
    </xdr:from>
    <xdr:ext cx="405111" cy="259045"/>
    <xdr:sp macro="" textlink="">
      <xdr:nvSpPr>
        <xdr:cNvPr id="171" name="【橋りょう・トンネル】&#10;有形固定資産減価償却率最小値テキスト"/>
        <xdr:cNvSpPr txBox="1"/>
      </xdr:nvSpPr>
      <xdr:spPr>
        <a:xfrm>
          <a:off x="46736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160020</xdr:rowOff>
    </xdr:from>
    <xdr:to>
      <xdr:col>24</xdr:col>
      <xdr:colOff>152400</xdr:colOff>
      <xdr:row>64</xdr:row>
      <xdr:rowOff>160020</xdr:rowOff>
    </xdr:to>
    <xdr:cxnSp macro="">
      <xdr:nvCxnSpPr>
        <xdr:cNvPr id="172" name="直線コネクタ 171"/>
        <xdr:cNvCxnSpPr/>
      </xdr:nvCxnSpPr>
      <xdr:spPr>
        <a:xfrm>
          <a:off x="4546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3" name="【橋りょう・トンネル】&#10;有形固定資産減価償却率最大値テキスト"/>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4" name="直線コネクタ 17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125747</xdr:rowOff>
    </xdr:from>
    <xdr:ext cx="405111" cy="259045"/>
    <xdr:sp macro="" textlink="">
      <xdr:nvSpPr>
        <xdr:cNvPr id="175" name="【橋りょう・トンネル】&#10;有形固定資産減価償却率平均値テキスト"/>
        <xdr:cNvSpPr txBox="1"/>
      </xdr:nvSpPr>
      <xdr:spPr>
        <a:xfrm>
          <a:off x="4673600" y="1024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147320</xdr:rowOff>
    </xdr:from>
    <xdr:to>
      <xdr:col>24</xdr:col>
      <xdr:colOff>114300</xdr:colOff>
      <xdr:row>60</xdr:row>
      <xdr:rowOff>77470</xdr:rowOff>
    </xdr:to>
    <xdr:sp macro="" textlink="">
      <xdr:nvSpPr>
        <xdr:cNvPr id="176" name="フローチャート: 判断 175"/>
        <xdr:cNvSpPr/>
      </xdr:nvSpPr>
      <xdr:spPr>
        <a:xfrm>
          <a:off x="45847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101600</xdr:rowOff>
    </xdr:from>
    <xdr:to>
      <xdr:col>20</xdr:col>
      <xdr:colOff>38100</xdr:colOff>
      <xdr:row>60</xdr:row>
      <xdr:rowOff>31750</xdr:rowOff>
    </xdr:to>
    <xdr:sp macro="" textlink="">
      <xdr:nvSpPr>
        <xdr:cNvPr id="177" name="フローチャート: 判断 176"/>
        <xdr:cNvSpPr/>
      </xdr:nvSpPr>
      <xdr:spPr>
        <a:xfrm>
          <a:off x="3746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21590</xdr:rowOff>
    </xdr:from>
    <xdr:to>
      <xdr:col>15</xdr:col>
      <xdr:colOff>101600</xdr:colOff>
      <xdr:row>59</xdr:row>
      <xdr:rowOff>123190</xdr:rowOff>
    </xdr:to>
    <xdr:sp macro="" textlink="">
      <xdr:nvSpPr>
        <xdr:cNvPr id="178" name="フローチャート: 判断 177"/>
        <xdr:cNvSpPr/>
      </xdr:nvSpPr>
      <xdr:spPr>
        <a:xfrm>
          <a:off x="2857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120650</xdr:rowOff>
    </xdr:from>
    <xdr:to>
      <xdr:col>10</xdr:col>
      <xdr:colOff>165100</xdr:colOff>
      <xdr:row>59</xdr:row>
      <xdr:rowOff>50800</xdr:rowOff>
    </xdr:to>
    <xdr:sp macro="" textlink="">
      <xdr:nvSpPr>
        <xdr:cNvPr id="179" name="フローチャート: 判断 178"/>
        <xdr:cNvSpPr/>
      </xdr:nvSpPr>
      <xdr:spPr>
        <a:xfrm>
          <a:off x="1968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52070</xdr:rowOff>
    </xdr:from>
    <xdr:to>
      <xdr:col>6</xdr:col>
      <xdr:colOff>38100</xdr:colOff>
      <xdr:row>58</xdr:row>
      <xdr:rowOff>153670</xdr:rowOff>
    </xdr:to>
    <xdr:sp macro="" textlink="">
      <xdr:nvSpPr>
        <xdr:cNvPr id="180" name="フローチャート: 判断 179"/>
        <xdr:cNvSpPr/>
      </xdr:nvSpPr>
      <xdr:spPr>
        <a:xfrm>
          <a:off x="1079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36830</xdr:rowOff>
    </xdr:from>
    <xdr:to>
      <xdr:col>24</xdr:col>
      <xdr:colOff>114300</xdr:colOff>
      <xdr:row>57</xdr:row>
      <xdr:rowOff>138430</xdr:rowOff>
    </xdr:to>
    <xdr:sp macro="" textlink="">
      <xdr:nvSpPr>
        <xdr:cNvPr id="186" name="楕円 185"/>
        <xdr:cNvSpPr/>
      </xdr:nvSpPr>
      <xdr:spPr>
        <a:xfrm>
          <a:off x="45847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59707</xdr:rowOff>
    </xdr:from>
    <xdr:ext cx="405111" cy="259045"/>
    <xdr:sp macro="" textlink="">
      <xdr:nvSpPr>
        <xdr:cNvPr id="187" name="【橋りょう・トンネル】&#10;有形固定資産減価償却率該当値テキスト"/>
        <xdr:cNvSpPr txBox="1"/>
      </xdr:nvSpPr>
      <xdr:spPr>
        <a:xfrm>
          <a:off x="4673600" y="966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166370</xdr:rowOff>
    </xdr:from>
    <xdr:to>
      <xdr:col>20</xdr:col>
      <xdr:colOff>38100</xdr:colOff>
      <xdr:row>57</xdr:row>
      <xdr:rowOff>96520</xdr:rowOff>
    </xdr:to>
    <xdr:sp macro="" textlink="">
      <xdr:nvSpPr>
        <xdr:cNvPr id="188" name="楕円 187"/>
        <xdr:cNvSpPr/>
      </xdr:nvSpPr>
      <xdr:spPr>
        <a:xfrm>
          <a:off x="37465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45720</xdr:rowOff>
    </xdr:from>
    <xdr:to>
      <xdr:col>24</xdr:col>
      <xdr:colOff>63500</xdr:colOff>
      <xdr:row>57</xdr:row>
      <xdr:rowOff>87630</xdr:rowOff>
    </xdr:to>
    <xdr:cxnSp macro="">
      <xdr:nvCxnSpPr>
        <xdr:cNvPr id="189" name="直線コネクタ 188"/>
        <xdr:cNvCxnSpPr/>
      </xdr:nvCxnSpPr>
      <xdr:spPr>
        <a:xfrm>
          <a:off x="3797300" y="98183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6350</xdr:rowOff>
    </xdr:from>
    <xdr:to>
      <xdr:col>15</xdr:col>
      <xdr:colOff>101600</xdr:colOff>
      <xdr:row>57</xdr:row>
      <xdr:rowOff>107950</xdr:rowOff>
    </xdr:to>
    <xdr:sp macro="" textlink="">
      <xdr:nvSpPr>
        <xdr:cNvPr id="190" name="楕円 189"/>
        <xdr:cNvSpPr/>
      </xdr:nvSpPr>
      <xdr:spPr>
        <a:xfrm>
          <a:off x="2857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45720</xdr:rowOff>
    </xdr:from>
    <xdr:to>
      <xdr:col>19</xdr:col>
      <xdr:colOff>177800</xdr:colOff>
      <xdr:row>57</xdr:row>
      <xdr:rowOff>57150</xdr:rowOff>
    </xdr:to>
    <xdr:cxnSp macro="">
      <xdr:nvCxnSpPr>
        <xdr:cNvPr id="191" name="直線コネクタ 190"/>
        <xdr:cNvCxnSpPr/>
      </xdr:nvCxnSpPr>
      <xdr:spPr>
        <a:xfrm flipV="1">
          <a:off x="2908300" y="98183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154940</xdr:rowOff>
    </xdr:from>
    <xdr:to>
      <xdr:col>10</xdr:col>
      <xdr:colOff>165100</xdr:colOff>
      <xdr:row>57</xdr:row>
      <xdr:rowOff>85090</xdr:rowOff>
    </xdr:to>
    <xdr:sp macro="" textlink="">
      <xdr:nvSpPr>
        <xdr:cNvPr id="192" name="楕円 191"/>
        <xdr:cNvSpPr/>
      </xdr:nvSpPr>
      <xdr:spPr>
        <a:xfrm>
          <a:off x="1968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34290</xdr:rowOff>
    </xdr:from>
    <xdr:to>
      <xdr:col>15</xdr:col>
      <xdr:colOff>50800</xdr:colOff>
      <xdr:row>57</xdr:row>
      <xdr:rowOff>57150</xdr:rowOff>
    </xdr:to>
    <xdr:cxnSp macro="">
      <xdr:nvCxnSpPr>
        <xdr:cNvPr id="193" name="直線コネクタ 192"/>
        <xdr:cNvCxnSpPr/>
      </xdr:nvCxnSpPr>
      <xdr:spPr>
        <a:xfrm>
          <a:off x="2019300" y="9806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120650</xdr:rowOff>
    </xdr:from>
    <xdr:to>
      <xdr:col>6</xdr:col>
      <xdr:colOff>38100</xdr:colOff>
      <xdr:row>57</xdr:row>
      <xdr:rowOff>50800</xdr:rowOff>
    </xdr:to>
    <xdr:sp macro="" textlink="">
      <xdr:nvSpPr>
        <xdr:cNvPr id="194" name="楕円 193"/>
        <xdr:cNvSpPr/>
      </xdr:nvSpPr>
      <xdr:spPr>
        <a:xfrm>
          <a:off x="1079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0</xdr:rowOff>
    </xdr:from>
    <xdr:to>
      <xdr:col>10</xdr:col>
      <xdr:colOff>114300</xdr:colOff>
      <xdr:row>57</xdr:row>
      <xdr:rowOff>34290</xdr:rowOff>
    </xdr:to>
    <xdr:cxnSp macro="">
      <xdr:nvCxnSpPr>
        <xdr:cNvPr id="195" name="直線コネクタ 194"/>
        <xdr:cNvCxnSpPr/>
      </xdr:nvCxnSpPr>
      <xdr:spPr>
        <a:xfrm>
          <a:off x="1130300" y="97726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22877</xdr:rowOff>
    </xdr:from>
    <xdr:ext cx="405111" cy="259045"/>
    <xdr:sp macro="" textlink="">
      <xdr:nvSpPr>
        <xdr:cNvPr id="196" name="n_1aveValue【橋りょう・トンネル】&#10;有形固定資産減価償却率"/>
        <xdr:cNvSpPr txBox="1"/>
      </xdr:nvSpPr>
      <xdr:spPr>
        <a:xfrm>
          <a:off x="3582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114317</xdr:rowOff>
    </xdr:from>
    <xdr:ext cx="405111" cy="259045"/>
    <xdr:sp macro="" textlink="">
      <xdr:nvSpPr>
        <xdr:cNvPr id="197" name="n_2aveValue【橋りょう・トンネル】&#10;有形固定資産減価償却率"/>
        <xdr:cNvSpPr txBox="1"/>
      </xdr:nvSpPr>
      <xdr:spPr>
        <a:xfrm>
          <a:off x="27057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41927</xdr:rowOff>
    </xdr:from>
    <xdr:ext cx="405111" cy="259045"/>
    <xdr:sp macro="" textlink="">
      <xdr:nvSpPr>
        <xdr:cNvPr id="198" name="n_3aveValue【橋りょう・トンネル】&#10;有形固定資産減価償却率"/>
        <xdr:cNvSpPr txBox="1"/>
      </xdr:nvSpPr>
      <xdr:spPr>
        <a:xfrm>
          <a:off x="18167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144797</xdr:rowOff>
    </xdr:from>
    <xdr:ext cx="405111" cy="259045"/>
    <xdr:sp macro="" textlink="">
      <xdr:nvSpPr>
        <xdr:cNvPr id="199" name="n_4aveValue【橋りょう・トンネル】&#10;有形固定資産減価償却率"/>
        <xdr:cNvSpPr txBox="1"/>
      </xdr:nvSpPr>
      <xdr:spPr>
        <a:xfrm>
          <a:off x="927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113047</xdr:rowOff>
    </xdr:from>
    <xdr:ext cx="405111" cy="259045"/>
    <xdr:sp macro="" textlink="">
      <xdr:nvSpPr>
        <xdr:cNvPr id="200" name="n_1mainValue【橋りょう・トンネル】&#10;有形固定資産減価償却率"/>
        <xdr:cNvSpPr txBox="1"/>
      </xdr:nvSpPr>
      <xdr:spPr>
        <a:xfrm>
          <a:off x="3582044" y="954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124477</xdr:rowOff>
    </xdr:from>
    <xdr:ext cx="405111" cy="259045"/>
    <xdr:sp macro="" textlink="">
      <xdr:nvSpPr>
        <xdr:cNvPr id="201" name="n_2mainValue【橋りょう・トンネル】&#10;有形固定資産減価償却率"/>
        <xdr:cNvSpPr txBox="1"/>
      </xdr:nvSpPr>
      <xdr:spPr>
        <a:xfrm>
          <a:off x="2705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101617</xdr:rowOff>
    </xdr:from>
    <xdr:ext cx="405111" cy="259045"/>
    <xdr:sp macro="" textlink="">
      <xdr:nvSpPr>
        <xdr:cNvPr id="202" name="n_3mainValue【橋りょう・トンネル】&#10;有形固定資産減価償却率"/>
        <xdr:cNvSpPr txBox="1"/>
      </xdr:nvSpPr>
      <xdr:spPr>
        <a:xfrm>
          <a:off x="181674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67327</xdr:rowOff>
    </xdr:from>
    <xdr:ext cx="405111" cy="259045"/>
    <xdr:sp macro="" textlink="">
      <xdr:nvSpPr>
        <xdr:cNvPr id="203" name="n_4mainValue【橋りょう・トンネル】&#10;有形固定資産減価償却率"/>
        <xdr:cNvSpPr txBox="1"/>
      </xdr:nvSpPr>
      <xdr:spPr>
        <a:xfrm>
          <a:off x="9277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142815</xdr:rowOff>
    </xdr:from>
    <xdr:to>
      <xdr:col>54</xdr:col>
      <xdr:colOff>189865</xdr:colOff>
      <xdr:row>63</xdr:row>
      <xdr:rowOff>166933</xdr:rowOff>
    </xdr:to>
    <xdr:cxnSp macro="">
      <xdr:nvCxnSpPr>
        <xdr:cNvPr id="225" name="直線コネクタ 224"/>
        <xdr:cNvCxnSpPr/>
      </xdr:nvCxnSpPr>
      <xdr:spPr>
        <a:xfrm flipV="1">
          <a:off x="10476865" y="9915465"/>
          <a:ext cx="0" cy="105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170760</xdr:rowOff>
    </xdr:from>
    <xdr:ext cx="378565" cy="259045"/>
    <xdr:sp macro="" textlink="">
      <xdr:nvSpPr>
        <xdr:cNvPr id="226" name="【橋りょう・トンネル】&#10;一人当たり有形固定資産（償却資産）額最小値テキスト"/>
        <xdr:cNvSpPr txBox="1"/>
      </xdr:nvSpPr>
      <xdr:spPr>
        <a:xfrm>
          <a:off x="10515600" y="10972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166933</xdr:rowOff>
    </xdr:from>
    <xdr:to>
      <xdr:col>55</xdr:col>
      <xdr:colOff>88900</xdr:colOff>
      <xdr:row>63</xdr:row>
      <xdr:rowOff>166933</xdr:rowOff>
    </xdr:to>
    <xdr:cxnSp macro="">
      <xdr:nvCxnSpPr>
        <xdr:cNvPr id="227" name="直線コネクタ 226"/>
        <xdr:cNvCxnSpPr/>
      </xdr:nvCxnSpPr>
      <xdr:spPr>
        <a:xfrm>
          <a:off x="10388600" y="1096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89492</xdr:rowOff>
    </xdr:from>
    <xdr:ext cx="599010" cy="259045"/>
    <xdr:sp macro="" textlink="">
      <xdr:nvSpPr>
        <xdr:cNvPr id="228" name="【橋りょう・トンネル】&#10;一人当たり有形固定資産（償却資産）額最大値テキスト"/>
        <xdr:cNvSpPr txBox="1"/>
      </xdr:nvSpPr>
      <xdr:spPr>
        <a:xfrm>
          <a:off x="10515600" y="969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142815</xdr:rowOff>
    </xdr:from>
    <xdr:to>
      <xdr:col>55</xdr:col>
      <xdr:colOff>88900</xdr:colOff>
      <xdr:row>57</xdr:row>
      <xdr:rowOff>142815</xdr:rowOff>
    </xdr:to>
    <xdr:cxnSp macro="">
      <xdr:nvCxnSpPr>
        <xdr:cNvPr id="229" name="直線コネクタ 228"/>
        <xdr:cNvCxnSpPr/>
      </xdr:nvCxnSpPr>
      <xdr:spPr>
        <a:xfrm>
          <a:off x="10388600" y="991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117668</xdr:rowOff>
    </xdr:from>
    <xdr:ext cx="534377" cy="259045"/>
    <xdr:sp macro="" textlink="">
      <xdr:nvSpPr>
        <xdr:cNvPr id="230" name="【橋りょう・トンネル】&#10;一人当たり有形固定資産（償却資産）額平均値テキスト"/>
        <xdr:cNvSpPr txBox="1"/>
      </xdr:nvSpPr>
      <xdr:spPr>
        <a:xfrm>
          <a:off x="10515600" y="10404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94791</xdr:rowOff>
    </xdr:from>
    <xdr:to>
      <xdr:col>55</xdr:col>
      <xdr:colOff>50800</xdr:colOff>
      <xdr:row>62</xdr:row>
      <xdr:rowOff>24941</xdr:rowOff>
    </xdr:to>
    <xdr:sp macro="" textlink="">
      <xdr:nvSpPr>
        <xdr:cNvPr id="231" name="フローチャート: 判断 230"/>
        <xdr:cNvSpPr/>
      </xdr:nvSpPr>
      <xdr:spPr>
        <a:xfrm>
          <a:off x="10426700" y="1055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120819</xdr:rowOff>
    </xdr:from>
    <xdr:to>
      <xdr:col>50</xdr:col>
      <xdr:colOff>165100</xdr:colOff>
      <xdr:row>62</xdr:row>
      <xdr:rowOff>50969</xdr:rowOff>
    </xdr:to>
    <xdr:sp macro="" textlink="">
      <xdr:nvSpPr>
        <xdr:cNvPr id="232" name="フローチャート: 判断 231"/>
        <xdr:cNvSpPr/>
      </xdr:nvSpPr>
      <xdr:spPr>
        <a:xfrm>
          <a:off x="9588500" y="1057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97191</xdr:rowOff>
    </xdr:from>
    <xdr:to>
      <xdr:col>46</xdr:col>
      <xdr:colOff>38100</xdr:colOff>
      <xdr:row>62</xdr:row>
      <xdr:rowOff>27341</xdr:rowOff>
    </xdr:to>
    <xdr:sp macro="" textlink="">
      <xdr:nvSpPr>
        <xdr:cNvPr id="233" name="フローチャート: 判断 232"/>
        <xdr:cNvSpPr/>
      </xdr:nvSpPr>
      <xdr:spPr>
        <a:xfrm>
          <a:off x="8699500" y="1055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86913</xdr:rowOff>
    </xdr:from>
    <xdr:to>
      <xdr:col>41</xdr:col>
      <xdr:colOff>101600</xdr:colOff>
      <xdr:row>62</xdr:row>
      <xdr:rowOff>17063</xdr:rowOff>
    </xdr:to>
    <xdr:sp macro="" textlink="">
      <xdr:nvSpPr>
        <xdr:cNvPr id="234" name="フローチャート: 判断 233"/>
        <xdr:cNvSpPr/>
      </xdr:nvSpPr>
      <xdr:spPr>
        <a:xfrm>
          <a:off x="7810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97813</xdr:rowOff>
    </xdr:from>
    <xdr:to>
      <xdr:col>36</xdr:col>
      <xdr:colOff>165100</xdr:colOff>
      <xdr:row>62</xdr:row>
      <xdr:rowOff>27963</xdr:rowOff>
    </xdr:to>
    <xdr:sp macro="" textlink="">
      <xdr:nvSpPr>
        <xdr:cNvPr id="235" name="フローチャート: 判断 234"/>
        <xdr:cNvSpPr/>
      </xdr:nvSpPr>
      <xdr:spPr>
        <a:xfrm>
          <a:off x="6921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128980</xdr:rowOff>
    </xdr:from>
    <xdr:to>
      <xdr:col>55</xdr:col>
      <xdr:colOff>50800</xdr:colOff>
      <xdr:row>63</xdr:row>
      <xdr:rowOff>59130</xdr:rowOff>
    </xdr:to>
    <xdr:sp macro="" textlink="">
      <xdr:nvSpPr>
        <xdr:cNvPr id="241" name="楕円 240"/>
        <xdr:cNvSpPr/>
      </xdr:nvSpPr>
      <xdr:spPr>
        <a:xfrm>
          <a:off x="10426700" y="1075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107407</xdr:rowOff>
    </xdr:from>
    <xdr:ext cx="534377" cy="259045"/>
    <xdr:sp macro="" textlink="">
      <xdr:nvSpPr>
        <xdr:cNvPr id="242" name="【橋りょう・トンネル】&#10;一人当たり有形固定資産（償却資産）額該当値テキスト"/>
        <xdr:cNvSpPr txBox="1"/>
      </xdr:nvSpPr>
      <xdr:spPr>
        <a:xfrm>
          <a:off x="10515600" y="1073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133543</xdr:rowOff>
    </xdr:from>
    <xdr:to>
      <xdr:col>50</xdr:col>
      <xdr:colOff>165100</xdr:colOff>
      <xdr:row>63</xdr:row>
      <xdr:rowOff>63693</xdr:rowOff>
    </xdr:to>
    <xdr:sp macro="" textlink="">
      <xdr:nvSpPr>
        <xdr:cNvPr id="243" name="楕円 242"/>
        <xdr:cNvSpPr/>
      </xdr:nvSpPr>
      <xdr:spPr>
        <a:xfrm>
          <a:off x="9588500" y="107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8330</xdr:rowOff>
    </xdr:from>
    <xdr:to>
      <xdr:col>55</xdr:col>
      <xdr:colOff>0</xdr:colOff>
      <xdr:row>63</xdr:row>
      <xdr:rowOff>12893</xdr:rowOff>
    </xdr:to>
    <xdr:cxnSp macro="">
      <xdr:nvCxnSpPr>
        <xdr:cNvPr id="244" name="直線コネクタ 243"/>
        <xdr:cNvCxnSpPr/>
      </xdr:nvCxnSpPr>
      <xdr:spPr>
        <a:xfrm flipV="1">
          <a:off x="9639300" y="10809680"/>
          <a:ext cx="838200" cy="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141882</xdr:rowOff>
    </xdr:from>
    <xdr:to>
      <xdr:col>46</xdr:col>
      <xdr:colOff>38100</xdr:colOff>
      <xdr:row>63</xdr:row>
      <xdr:rowOff>72032</xdr:rowOff>
    </xdr:to>
    <xdr:sp macro="" textlink="">
      <xdr:nvSpPr>
        <xdr:cNvPr id="245" name="楕円 244"/>
        <xdr:cNvSpPr/>
      </xdr:nvSpPr>
      <xdr:spPr>
        <a:xfrm>
          <a:off x="8699500" y="1077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12893</xdr:rowOff>
    </xdr:from>
    <xdr:to>
      <xdr:col>50</xdr:col>
      <xdr:colOff>114300</xdr:colOff>
      <xdr:row>63</xdr:row>
      <xdr:rowOff>21232</xdr:rowOff>
    </xdr:to>
    <xdr:cxnSp macro="">
      <xdr:nvCxnSpPr>
        <xdr:cNvPr id="246" name="直線コネクタ 245"/>
        <xdr:cNvCxnSpPr/>
      </xdr:nvCxnSpPr>
      <xdr:spPr>
        <a:xfrm flipV="1">
          <a:off x="8750300" y="10814243"/>
          <a:ext cx="889000" cy="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147387</xdr:rowOff>
    </xdr:from>
    <xdr:to>
      <xdr:col>41</xdr:col>
      <xdr:colOff>101600</xdr:colOff>
      <xdr:row>63</xdr:row>
      <xdr:rowOff>77537</xdr:rowOff>
    </xdr:to>
    <xdr:sp macro="" textlink="">
      <xdr:nvSpPr>
        <xdr:cNvPr id="247" name="楕円 246"/>
        <xdr:cNvSpPr/>
      </xdr:nvSpPr>
      <xdr:spPr>
        <a:xfrm>
          <a:off x="7810500" y="1077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21232</xdr:rowOff>
    </xdr:from>
    <xdr:to>
      <xdr:col>45</xdr:col>
      <xdr:colOff>177800</xdr:colOff>
      <xdr:row>63</xdr:row>
      <xdr:rowOff>26737</xdr:rowOff>
    </xdr:to>
    <xdr:cxnSp macro="">
      <xdr:nvCxnSpPr>
        <xdr:cNvPr id="248" name="直線コネクタ 247"/>
        <xdr:cNvCxnSpPr/>
      </xdr:nvCxnSpPr>
      <xdr:spPr>
        <a:xfrm flipV="1">
          <a:off x="7861300" y="10822582"/>
          <a:ext cx="8890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151621</xdr:rowOff>
    </xdr:from>
    <xdr:to>
      <xdr:col>36</xdr:col>
      <xdr:colOff>165100</xdr:colOff>
      <xdr:row>63</xdr:row>
      <xdr:rowOff>81771</xdr:rowOff>
    </xdr:to>
    <xdr:sp macro="" textlink="">
      <xdr:nvSpPr>
        <xdr:cNvPr id="249" name="楕円 248"/>
        <xdr:cNvSpPr/>
      </xdr:nvSpPr>
      <xdr:spPr>
        <a:xfrm>
          <a:off x="6921500" y="1078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26737</xdr:rowOff>
    </xdr:from>
    <xdr:to>
      <xdr:col>41</xdr:col>
      <xdr:colOff>50800</xdr:colOff>
      <xdr:row>63</xdr:row>
      <xdr:rowOff>30971</xdr:rowOff>
    </xdr:to>
    <xdr:cxnSp macro="">
      <xdr:nvCxnSpPr>
        <xdr:cNvPr id="250" name="直線コネクタ 249"/>
        <xdr:cNvCxnSpPr/>
      </xdr:nvCxnSpPr>
      <xdr:spPr>
        <a:xfrm flipV="1">
          <a:off x="6972300" y="10828087"/>
          <a:ext cx="889000" cy="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67496</xdr:rowOff>
    </xdr:from>
    <xdr:ext cx="534377" cy="259045"/>
    <xdr:sp macro="" textlink="">
      <xdr:nvSpPr>
        <xdr:cNvPr id="251" name="n_1aveValue【橋りょう・トンネル】&#10;一人当たり有形固定資産（償却資産）額"/>
        <xdr:cNvSpPr txBox="1"/>
      </xdr:nvSpPr>
      <xdr:spPr>
        <a:xfrm>
          <a:off x="9359411" y="1035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43868</xdr:rowOff>
    </xdr:from>
    <xdr:ext cx="534377" cy="259045"/>
    <xdr:sp macro="" textlink="">
      <xdr:nvSpPr>
        <xdr:cNvPr id="252" name="n_2aveValue【橋りょう・トンネル】&#10;一人当たり有形固定資産（償却資産）額"/>
        <xdr:cNvSpPr txBox="1"/>
      </xdr:nvSpPr>
      <xdr:spPr>
        <a:xfrm>
          <a:off x="8483111" y="1033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33590</xdr:rowOff>
    </xdr:from>
    <xdr:ext cx="534377" cy="259045"/>
    <xdr:sp macro="" textlink="">
      <xdr:nvSpPr>
        <xdr:cNvPr id="253" name="n_3aveValue【橋りょう・トンネル】&#10;一人当たり有形固定資産（償却資産）額"/>
        <xdr:cNvSpPr txBox="1"/>
      </xdr:nvSpPr>
      <xdr:spPr>
        <a:xfrm>
          <a:off x="7594111" y="1032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44490</xdr:rowOff>
    </xdr:from>
    <xdr:ext cx="534377" cy="259045"/>
    <xdr:sp macro="" textlink="">
      <xdr:nvSpPr>
        <xdr:cNvPr id="254" name="n_4aveValue【橋りょう・トンネル】&#10;一人当たり有形固定資産（償却資産）額"/>
        <xdr:cNvSpPr txBox="1"/>
      </xdr:nvSpPr>
      <xdr:spPr>
        <a:xfrm>
          <a:off x="6705111" y="103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54820</xdr:rowOff>
    </xdr:from>
    <xdr:ext cx="534377" cy="259045"/>
    <xdr:sp macro="" textlink="">
      <xdr:nvSpPr>
        <xdr:cNvPr id="255" name="n_1mainValue【橋りょう・トンネル】&#10;一人当たり有形固定資産（償却資産）額"/>
        <xdr:cNvSpPr txBox="1"/>
      </xdr:nvSpPr>
      <xdr:spPr>
        <a:xfrm>
          <a:off x="9359411" y="1085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63159</xdr:rowOff>
    </xdr:from>
    <xdr:ext cx="534377" cy="259045"/>
    <xdr:sp macro="" textlink="">
      <xdr:nvSpPr>
        <xdr:cNvPr id="256" name="n_2mainValue【橋りょう・トンネル】&#10;一人当たり有形固定資産（償却資産）額"/>
        <xdr:cNvSpPr txBox="1"/>
      </xdr:nvSpPr>
      <xdr:spPr>
        <a:xfrm>
          <a:off x="8483111" y="1086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68664</xdr:rowOff>
    </xdr:from>
    <xdr:ext cx="534377" cy="259045"/>
    <xdr:sp macro="" textlink="">
      <xdr:nvSpPr>
        <xdr:cNvPr id="257" name="n_3mainValue【橋りょう・トンネル】&#10;一人当たり有形固定資産（償却資産）額"/>
        <xdr:cNvSpPr txBox="1"/>
      </xdr:nvSpPr>
      <xdr:spPr>
        <a:xfrm>
          <a:off x="7594111" y="1087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72898</xdr:rowOff>
    </xdr:from>
    <xdr:ext cx="534377" cy="259045"/>
    <xdr:sp macro="" textlink="">
      <xdr:nvSpPr>
        <xdr:cNvPr id="258" name="n_4mainValue【橋りょう・トンネル】&#10;一人当たり有形固定資産（償却資産）額"/>
        <xdr:cNvSpPr txBox="1"/>
      </xdr:nvSpPr>
      <xdr:spPr>
        <a:xfrm>
          <a:off x="6705111" y="1087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12954</xdr:rowOff>
    </xdr:from>
    <xdr:to>
      <xdr:col>24</xdr:col>
      <xdr:colOff>62865</xdr:colOff>
      <xdr:row>86</xdr:row>
      <xdr:rowOff>35813</xdr:rowOff>
    </xdr:to>
    <xdr:cxnSp macro="">
      <xdr:nvCxnSpPr>
        <xdr:cNvPr id="281" name="直線コネクタ 280"/>
        <xdr:cNvCxnSpPr/>
      </xdr:nvCxnSpPr>
      <xdr:spPr>
        <a:xfrm flipV="1">
          <a:off x="4634865" y="13386054"/>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39640</xdr:rowOff>
    </xdr:from>
    <xdr:ext cx="405111" cy="259045"/>
    <xdr:sp macro="" textlink="">
      <xdr:nvSpPr>
        <xdr:cNvPr id="282" name="【公営住宅】&#10;有形固定資産減価償却率最小値テキスト"/>
        <xdr:cNvSpPr txBox="1"/>
      </xdr:nvSpPr>
      <xdr:spPr>
        <a:xfrm>
          <a:off x="4673600" y="1478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35813</xdr:rowOff>
    </xdr:from>
    <xdr:to>
      <xdr:col>24</xdr:col>
      <xdr:colOff>152400</xdr:colOff>
      <xdr:row>86</xdr:row>
      <xdr:rowOff>35813</xdr:rowOff>
    </xdr:to>
    <xdr:cxnSp macro="">
      <xdr:nvCxnSpPr>
        <xdr:cNvPr id="283" name="直線コネクタ 282"/>
        <xdr:cNvCxnSpPr/>
      </xdr:nvCxnSpPr>
      <xdr:spPr>
        <a:xfrm>
          <a:off x="4546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131081</xdr:rowOff>
    </xdr:from>
    <xdr:ext cx="405111" cy="259045"/>
    <xdr:sp macro="" textlink="">
      <xdr:nvSpPr>
        <xdr:cNvPr id="284" name="【公営住宅】&#10;有形固定資産減価償却率最大値テキスト"/>
        <xdr:cNvSpPr txBox="1"/>
      </xdr:nvSpPr>
      <xdr:spPr>
        <a:xfrm>
          <a:off x="4673600" y="13161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12954</xdr:rowOff>
    </xdr:from>
    <xdr:to>
      <xdr:col>24</xdr:col>
      <xdr:colOff>152400</xdr:colOff>
      <xdr:row>78</xdr:row>
      <xdr:rowOff>12954</xdr:rowOff>
    </xdr:to>
    <xdr:cxnSp macro="">
      <xdr:nvCxnSpPr>
        <xdr:cNvPr id="285" name="直線コネクタ 284"/>
        <xdr:cNvCxnSpPr/>
      </xdr:nvCxnSpPr>
      <xdr:spPr>
        <a:xfrm>
          <a:off x="4546600" y="1338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22877</xdr:rowOff>
    </xdr:from>
    <xdr:ext cx="405111" cy="259045"/>
    <xdr:sp macro="" textlink="">
      <xdr:nvSpPr>
        <xdr:cNvPr id="286" name="【公営住宅】&#10;有形固定資産減価償却率平均値テキスト"/>
        <xdr:cNvSpPr txBox="1"/>
      </xdr:nvSpPr>
      <xdr:spPr>
        <a:xfrm>
          <a:off x="4673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87" name="フローチャート: 判断 286"/>
        <xdr:cNvSpPr/>
      </xdr:nvSpPr>
      <xdr:spPr>
        <a:xfrm>
          <a:off x="4584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5587</xdr:rowOff>
    </xdr:from>
    <xdr:to>
      <xdr:col>20</xdr:col>
      <xdr:colOff>38100</xdr:colOff>
      <xdr:row>81</xdr:row>
      <xdr:rowOff>107187</xdr:rowOff>
    </xdr:to>
    <xdr:sp macro="" textlink="">
      <xdr:nvSpPr>
        <xdr:cNvPr id="288" name="フローチャート: 判断 287"/>
        <xdr:cNvSpPr/>
      </xdr:nvSpPr>
      <xdr:spPr>
        <a:xfrm>
          <a:off x="3746500" y="1389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138176</xdr:rowOff>
    </xdr:from>
    <xdr:to>
      <xdr:col>15</xdr:col>
      <xdr:colOff>101600</xdr:colOff>
      <xdr:row>81</xdr:row>
      <xdr:rowOff>68326</xdr:rowOff>
    </xdr:to>
    <xdr:sp macro="" textlink="">
      <xdr:nvSpPr>
        <xdr:cNvPr id="289" name="フローチャート: 判断 288"/>
        <xdr:cNvSpPr/>
      </xdr:nvSpPr>
      <xdr:spPr>
        <a:xfrm>
          <a:off x="2857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129032</xdr:rowOff>
    </xdr:from>
    <xdr:to>
      <xdr:col>10</xdr:col>
      <xdr:colOff>165100</xdr:colOff>
      <xdr:row>81</xdr:row>
      <xdr:rowOff>59182</xdr:rowOff>
    </xdr:to>
    <xdr:sp macro="" textlink="">
      <xdr:nvSpPr>
        <xdr:cNvPr id="290" name="フローチャート: 判断 289"/>
        <xdr:cNvSpPr/>
      </xdr:nvSpPr>
      <xdr:spPr>
        <a:xfrm>
          <a:off x="1968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291" name="フローチャート: 判断 290"/>
        <xdr:cNvSpPr/>
      </xdr:nvSpPr>
      <xdr:spPr>
        <a:xfrm>
          <a:off x="1079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76454</xdr:rowOff>
    </xdr:from>
    <xdr:to>
      <xdr:col>24</xdr:col>
      <xdr:colOff>114300</xdr:colOff>
      <xdr:row>79</xdr:row>
      <xdr:rowOff>6604</xdr:rowOff>
    </xdr:to>
    <xdr:sp macro="" textlink="">
      <xdr:nvSpPr>
        <xdr:cNvPr id="297" name="楕円 296"/>
        <xdr:cNvSpPr/>
      </xdr:nvSpPr>
      <xdr:spPr>
        <a:xfrm>
          <a:off x="4584700" y="1344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162831</xdr:rowOff>
    </xdr:from>
    <xdr:ext cx="405111" cy="259045"/>
    <xdr:sp macro="" textlink="">
      <xdr:nvSpPr>
        <xdr:cNvPr id="298" name="【公営住宅】&#10;有形固定資産減価償却率該当値テキスト"/>
        <xdr:cNvSpPr txBox="1"/>
      </xdr:nvSpPr>
      <xdr:spPr>
        <a:xfrm>
          <a:off x="4673600" y="13364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33020</xdr:rowOff>
    </xdr:from>
    <xdr:to>
      <xdr:col>20</xdr:col>
      <xdr:colOff>38100</xdr:colOff>
      <xdr:row>78</xdr:row>
      <xdr:rowOff>134620</xdr:rowOff>
    </xdr:to>
    <xdr:sp macro="" textlink="">
      <xdr:nvSpPr>
        <xdr:cNvPr id="299" name="楕円 298"/>
        <xdr:cNvSpPr/>
      </xdr:nvSpPr>
      <xdr:spPr>
        <a:xfrm>
          <a:off x="3746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83820</xdr:rowOff>
    </xdr:from>
    <xdr:to>
      <xdr:col>24</xdr:col>
      <xdr:colOff>63500</xdr:colOff>
      <xdr:row>78</xdr:row>
      <xdr:rowOff>127254</xdr:rowOff>
    </xdr:to>
    <xdr:cxnSp macro="">
      <xdr:nvCxnSpPr>
        <xdr:cNvPr id="300" name="直線コネクタ 299"/>
        <xdr:cNvCxnSpPr/>
      </xdr:nvCxnSpPr>
      <xdr:spPr>
        <a:xfrm>
          <a:off x="3797300" y="1345692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147320</xdr:rowOff>
    </xdr:from>
    <xdr:to>
      <xdr:col>15</xdr:col>
      <xdr:colOff>101600</xdr:colOff>
      <xdr:row>78</xdr:row>
      <xdr:rowOff>77470</xdr:rowOff>
    </xdr:to>
    <xdr:sp macro="" textlink="">
      <xdr:nvSpPr>
        <xdr:cNvPr id="301" name="楕円 300"/>
        <xdr:cNvSpPr/>
      </xdr:nvSpPr>
      <xdr:spPr>
        <a:xfrm>
          <a:off x="28575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26670</xdr:rowOff>
    </xdr:from>
    <xdr:to>
      <xdr:col>19</xdr:col>
      <xdr:colOff>177800</xdr:colOff>
      <xdr:row>78</xdr:row>
      <xdr:rowOff>83820</xdr:rowOff>
    </xdr:to>
    <xdr:cxnSp macro="">
      <xdr:nvCxnSpPr>
        <xdr:cNvPr id="302" name="直線コネクタ 301"/>
        <xdr:cNvCxnSpPr/>
      </xdr:nvCxnSpPr>
      <xdr:spPr>
        <a:xfrm>
          <a:off x="2908300" y="133997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163322</xdr:rowOff>
    </xdr:from>
    <xdr:to>
      <xdr:col>10</xdr:col>
      <xdr:colOff>165100</xdr:colOff>
      <xdr:row>78</xdr:row>
      <xdr:rowOff>93472</xdr:rowOff>
    </xdr:to>
    <xdr:sp macro="" textlink="">
      <xdr:nvSpPr>
        <xdr:cNvPr id="303" name="楕円 302"/>
        <xdr:cNvSpPr/>
      </xdr:nvSpPr>
      <xdr:spPr>
        <a:xfrm>
          <a:off x="1968500" y="1336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26670</xdr:rowOff>
    </xdr:from>
    <xdr:to>
      <xdr:col>15</xdr:col>
      <xdr:colOff>50800</xdr:colOff>
      <xdr:row>78</xdr:row>
      <xdr:rowOff>42672</xdr:rowOff>
    </xdr:to>
    <xdr:cxnSp macro="">
      <xdr:nvCxnSpPr>
        <xdr:cNvPr id="304" name="直線コネクタ 303"/>
        <xdr:cNvCxnSpPr/>
      </xdr:nvCxnSpPr>
      <xdr:spPr>
        <a:xfrm flipV="1">
          <a:off x="2019300" y="1339977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126746</xdr:rowOff>
    </xdr:from>
    <xdr:to>
      <xdr:col>6</xdr:col>
      <xdr:colOff>38100</xdr:colOff>
      <xdr:row>78</xdr:row>
      <xdr:rowOff>56896</xdr:rowOff>
    </xdr:to>
    <xdr:sp macro="" textlink="">
      <xdr:nvSpPr>
        <xdr:cNvPr id="305" name="楕円 304"/>
        <xdr:cNvSpPr/>
      </xdr:nvSpPr>
      <xdr:spPr>
        <a:xfrm>
          <a:off x="1079500" y="1332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6096</xdr:rowOff>
    </xdr:from>
    <xdr:to>
      <xdr:col>10</xdr:col>
      <xdr:colOff>114300</xdr:colOff>
      <xdr:row>78</xdr:row>
      <xdr:rowOff>42672</xdr:rowOff>
    </xdr:to>
    <xdr:cxnSp macro="">
      <xdr:nvCxnSpPr>
        <xdr:cNvPr id="306" name="直線コネクタ 305"/>
        <xdr:cNvCxnSpPr/>
      </xdr:nvCxnSpPr>
      <xdr:spPr>
        <a:xfrm>
          <a:off x="1130300" y="133791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98314</xdr:rowOff>
    </xdr:from>
    <xdr:ext cx="405111" cy="259045"/>
    <xdr:sp macro="" textlink="">
      <xdr:nvSpPr>
        <xdr:cNvPr id="307" name="n_1aveValue【公営住宅】&#10;有形固定資産減価償却率"/>
        <xdr:cNvSpPr txBox="1"/>
      </xdr:nvSpPr>
      <xdr:spPr>
        <a:xfrm>
          <a:off x="3582044" y="13985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59453</xdr:rowOff>
    </xdr:from>
    <xdr:ext cx="405111" cy="259045"/>
    <xdr:sp macro="" textlink="">
      <xdr:nvSpPr>
        <xdr:cNvPr id="308" name="n_2aveValue【公営住宅】&#10;有形固定資産減価償却率"/>
        <xdr:cNvSpPr txBox="1"/>
      </xdr:nvSpPr>
      <xdr:spPr>
        <a:xfrm>
          <a:off x="2705744" y="1394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50309</xdr:rowOff>
    </xdr:from>
    <xdr:ext cx="405111" cy="259045"/>
    <xdr:sp macro="" textlink="">
      <xdr:nvSpPr>
        <xdr:cNvPr id="309" name="n_3aveValue【公営住宅】&#10;有形固定資産減価償却率"/>
        <xdr:cNvSpPr txBox="1"/>
      </xdr:nvSpPr>
      <xdr:spPr>
        <a:xfrm>
          <a:off x="1816744" y="1393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57166</xdr:rowOff>
    </xdr:from>
    <xdr:ext cx="405111" cy="259045"/>
    <xdr:sp macro="" textlink="">
      <xdr:nvSpPr>
        <xdr:cNvPr id="310" name="n_4aveValue【公営住宅】&#10;有形固定資産減価償却率"/>
        <xdr:cNvSpPr txBox="1"/>
      </xdr:nvSpPr>
      <xdr:spPr>
        <a:xfrm>
          <a:off x="9277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151147</xdr:rowOff>
    </xdr:from>
    <xdr:ext cx="405111" cy="259045"/>
    <xdr:sp macro="" textlink="">
      <xdr:nvSpPr>
        <xdr:cNvPr id="311" name="n_1mainValue【公営住宅】&#10;有形固定資産減価償却率"/>
        <xdr:cNvSpPr txBox="1"/>
      </xdr:nvSpPr>
      <xdr:spPr>
        <a:xfrm>
          <a:off x="358204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93997</xdr:rowOff>
    </xdr:from>
    <xdr:ext cx="405111" cy="259045"/>
    <xdr:sp macro="" textlink="">
      <xdr:nvSpPr>
        <xdr:cNvPr id="312" name="n_2mainValue【公営住宅】&#10;有形固定資産減価償却率"/>
        <xdr:cNvSpPr txBox="1"/>
      </xdr:nvSpPr>
      <xdr:spPr>
        <a:xfrm>
          <a:off x="2705744" y="1312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109999</xdr:rowOff>
    </xdr:from>
    <xdr:ext cx="405111" cy="259045"/>
    <xdr:sp macro="" textlink="">
      <xdr:nvSpPr>
        <xdr:cNvPr id="313" name="n_3mainValue【公営住宅】&#10;有形固定資産減価償却率"/>
        <xdr:cNvSpPr txBox="1"/>
      </xdr:nvSpPr>
      <xdr:spPr>
        <a:xfrm>
          <a:off x="1816744" y="13140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73423</xdr:rowOff>
    </xdr:from>
    <xdr:ext cx="405111" cy="259045"/>
    <xdr:sp macro="" textlink="">
      <xdr:nvSpPr>
        <xdr:cNvPr id="314" name="n_4mainValue【公営住宅】&#10;有形固定資産減価償却率"/>
        <xdr:cNvSpPr txBox="1"/>
      </xdr:nvSpPr>
      <xdr:spPr>
        <a:xfrm>
          <a:off x="927744" y="1310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7076</xdr:rowOff>
    </xdr:from>
    <xdr:to>
      <xdr:col>54</xdr:col>
      <xdr:colOff>189865</xdr:colOff>
      <xdr:row>86</xdr:row>
      <xdr:rowOff>111579</xdr:rowOff>
    </xdr:to>
    <xdr:cxnSp macro="">
      <xdr:nvCxnSpPr>
        <xdr:cNvPr id="340" name="直線コネクタ 339"/>
        <xdr:cNvCxnSpPr/>
      </xdr:nvCxnSpPr>
      <xdr:spPr>
        <a:xfrm flipV="1">
          <a:off x="10476865" y="1338017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41" name="【公営住宅】&#10;一人当たり面積最小値テキスト"/>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42" name="直線コネクタ 341"/>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125203</xdr:rowOff>
    </xdr:from>
    <xdr:ext cx="469744" cy="259045"/>
    <xdr:sp macro="" textlink="">
      <xdr:nvSpPr>
        <xdr:cNvPr id="343" name="【公営住宅】&#10;一人当たり面積最大値テキスト"/>
        <xdr:cNvSpPr txBox="1"/>
      </xdr:nvSpPr>
      <xdr:spPr>
        <a:xfrm>
          <a:off x="10515600" y="1315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7076</xdr:rowOff>
    </xdr:from>
    <xdr:to>
      <xdr:col>55</xdr:col>
      <xdr:colOff>88900</xdr:colOff>
      <xdr:row>78</xdr:row>
      <xdr:rowOff>7076</xdr:rowOff>
    </xdr:to>
    <xdr:cxnSp macro="">
      <xdr:nvCxnSpPr>
        <xdr:cNvPr id="344" name="直線コネクタ 343"/>
        <xdr:cNvCxnSpPr/>
      </xdr:nvCxnSpPr>
      <xdr:spPr>
        <a:xfrm>
          <a:off x="10388600" y="1338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49003</xdr:rowOff>
    </xdr:from>
    <xdr:ext cx="469744" cy="259045"/>
    <xdr:sp macro="" textlink="">
      <xdr:nvSpPr>
        <xdr:cNvPr id="345" name="【公営住宅】&#10;一人当たり面積平均値テキスト"/>
        <xdr:cNvSpPr txBox="1"/>
      </xdr:nvSpPr>
      <xdr:spPr>
        <a:xfrm>
          <a:off x="10515600" y="1427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70576</xdr:rowOff>
    </xdr:from>
    <xdr:to>
      <xdr:col>55</xdr:col>
      <xdr:colOff>50800</xdr:colOff>
      <xdr:row>84</xdr:row>
      <xdr:rowOff>726</xdr:rowOff>
    </xdr:to>
    <xdr:sp macro="" textlink="">
      <xdr:nvSpPr>
        <xdr:cNvPr id="346" name="フローチャート: 判断 345"/>
        <xdr:cNvSpPr/>
      </xdr:nvSpPr>
      <xdr:spPr>
        <a:xfrm>
          <a:off x="104267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47716</xdr:rowOff>
    </xdr:from>
    <xdr:to>
      <xdr:col>50</xdr:col>
      <xdr:colOff>165100</xdr:colOff>
      <xdr:row>83</xdr:row>
      <xdr:rowOff>149316</xdr:rowOff>
    </xdr:to>
    <xdr:sp macro="" textlink="">
      <xdr:nvSpPr>
        <xdr:cNvPr id="347" name="フローチャート: 判断 346"/>
        <xdr:cNvSpPr/>
      </xdr:nvSpPr>
      <xdr:spPr>
        <a:xfrm>
          <a:off x="9588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16692</xdr:rowOff>
    </xdr:from>
    <xdr:to>
      <xdr:col>46</xdr:col>
      <xdr:colOff>38100</xdr:colOff>
      <xdr:row>83</xdr:row>
      <xdr:rowOff>118292</xdr:rowOff>
    </xdr:to>
    <xdr:sp macro="" textlink="">
      <xdr:nvSpPr>
        <xdr:cNvPr id="348" name="フローチャート: 判断 347"/>
        <xdr:cNvSpPr/>
      </xdr:nvSpPr>
      <xdr:spPr>
        <a:xfrm>
          <a:off x="8699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162016</xdr:rowOff>
    </xdr:from>
    <xdr:to>
      <xdr:col>41</xdr:col>
      <xdr:colOff>101600</xdr:colOff>
      <xdr:row>83</xdr:row>
      <xdr:rowOff>92166</xdr:rowOff>
    </xdr:to>
    <xdr:sp macro="" textlink="">
      <xdr:nvSpPr>
        <xdr:cNvPr id="349" name="フローチャート: 判断 348"/>
        <xdr:cNvSpPr/>
      </xdr:nvSpPr>
      <xdr:spPr>
        <a:xfrm>
          <a:off x="7810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168548</xdr:rowOff>
    </xdr:from>
    <xdr:to>
      <xdr:col>36</xdr:col>
      <xdr:colOff>165100</xdr:colOff>
      <xdr:row>83</xdr:row>
      <xdr:rowOff>98698</xdr:rowOff>
    </xdr:to>
    <xdr:sp macro="" textlink="">
      <xdr:nvSpPr>
        <xdr:cNvPr id="350" name="フローチャート: 判断 349"/>
        <xdr:cNvSpPr/>
      </xdr:nvSpPr>
      <xdr:spPr>
        <a:xfrm>
          <a:off x="6921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356" name="楕円 355"/>
        <xdr:cNvSpPr/>
      </xdr:nvSpPr>
      <xdr:spPr>
        <a:xfrm>
          <a:off x="10426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10177</xdr:rowOff>
    </xdr:from>
    <xdr:ext cx="469744" cy="259045"/>
    <xdr:sp macro="" textlink="">
      <xdr:nvSpPr>
        <xdr:cNvPr id="357" name="【公営住宅】&#10;一人当たり面積該当値テキスト"/>
        <xdr:cNvSpPr txBox="1"/>
      </xdr:nvSpPr>
      <xdr:spPr>
        <a:xfrm>
          <a:off x="10515600"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166914</xdr:rowOff>
    </xdr:from>
    <xdr:to>
      <xdr:col>50</xdr:col>
      <xdr:colOff>165100</xdr:colOff>
      <xdr:row>82</xdr:row>
      <xdr:rowOff>97064</xdr:rowOff>
    </xdr:to>
    <xdr:sp macro="" textlink="">
      <xdr:nvSpPr>
        <xdr:cNvPr id="358" name="楕円 357"/>
        <xdr:cNvSpPr/>
      </xdr:nvSpPr>
      <xdr:spPr>
        <a:xfrm>
          <a:off x="95885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38100</xdr:rowOff>
    </xdr:from>
    <xdr:to>
      <xdr:col>55</xdr:col>
      <xdr:colOff>0</xdr:colOff>
      <xdr:row>82</xdr:row>
      <xdr:rowOff>46264</xdr:rowOff>
    </xdr:to>
    <xdr:cxnSp macro="">
      <xdr:nvCxnSpPr>
        <xdr:cNvPr id="359" name="直線コネクタ 358"/>
        <xdr:cNvCxnSpPr/>
      </xdr:nvCxnSpPr>
      <xdr:spPr>
        <a:xfrm flipV="1">
          <a:off x="9639300" y="1409700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363</xdr:rowOff>
    </xdr:from>
    <xdr:to>
      <xdr:col>46</xdr:col>
      <xdr:colOff>38100</xdr:colOff>
      <xdr:row>82</xdr:row>
      <xdr:rowOff>101963</xdr:rowOff>
    </xdr:to>
    <xdr:sp macro="" textlink="">
      <xdr:nvSpPr>
        <xdr:cNvPr id="360" name="楕円 359"/>
        <xdr:cNvSpPr/>
      </xdr:nvSpPr>
      <xdr:spPr>
        <a:xfrm>
          <a:off x="8699500" y="14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46264</xdr:rowOff>
    </xdr:from>
    <xdr:to>
      <xdr:col>50</xdr:col>
      <xdr:colOff>114300</xdr:colOff>
      <xdr:row>82</xdr:row>
      <xdr:rowOff>51163</xdr:rowOff>
    </xdr:to>
    <xdr:cxnSp macro="">
      <xdr:nvCxnSpPr>
        <xdr:cNvPr id="361" name="直線コネクタ 360"/>
        <xdr:cNvCxnSpPr/>
      </xdr:nvCxnSpPr>
      <xdr:spPr>
        <a:xfrm flipV="1">
          <a:off x="8750300" y="1410516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18324</xdr:rowOff>
    </xdr:from>
    <xdr:to>
      <xdr:col>41</xdr:col>
      <xdr:colOff>101600</xdr:colOff>
      <xdr:row>82</xdr:row>
      <xdr:rowOff>119924</xdr:rowOff>
    </xdr:to>
    <xdr:sp macro="" textlink="">
      <xdr:nvSpPr>
        <xdr:cNvPr id="362" name="楕円 361"/>
        <xdr:cNvSpPr/>
      </xdr:nvSpPr>
      <xdr:spPr>
        <a:xfrm>
          <a:off x="7810500" y="140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51163</xdr:rowOff>
    </xdr:from>
    <xdr:to>
      <xdr:col>45</xdr:col>
      <xdr:colOff>177800</xdr:colOff>
      <xdr:row>82</xdr:row>
      <xdr:rowOff>69124</xdr:rowOff>
    </xdr:to>
    <xdr:cxnSp macro="">
      <xdr:nvCxnSpPr>
        <xdr:cNvPr id="363" name="直線コネクタ 362"/>
        <xdr:cNvCxnSpPr/>
      </xdr:nvCxnSpPr>
      <xdr:spPr>
        <a:xfrm flipV="1">
          <a:off x="7861300" y="1411006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23223</xdr:rowOff>
    </xdr:from>
    <xdr:to>
      <xdr:col>36</xdr:col>
      <xdr:colOff>165100</xdr:colOff>
      <xdr:row>82</xdr:row>
      <xdr:rowOff>124823</xdr:rowOff>
    </xdr:to>
    <xdr:sp macro="" textlink="">
      <xdr:nvSpPr>
        <xdr:cNvPr id="364" name="楕円 363"/>
        <xdr:cNvSpPr/>
      </xdr:nvSpPr>
      <xdr:spPr>
        <a:xfrm>
          <a:off x="6921500" y="140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69124</xdr:rowOff>
    </xdr:from>
    <xdr:to>
      <xdr:col>41</xdr:col>
      <xdr:colOff>50800</xdr:colOff>
      <xdr:row>82</xdr:row>
      <xdr:rowOff>74023</xdr:rowOff>
    </xdr:to>
    <xdr:cxnSp macro="">
      <xdr:nvCxnSpPr>
        <xdr:cNvPr id="365" name="直線コネクタ 364"/>
        <xdr:cNvCxnSpPr/>
      </xdr:nvCxnSpPr>
      <xdr:spPr>
        <a:xfrm flipV="1">
          <a:off x="6972300" y="1412802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140443</xdr:rowOff>
    </xdr:from>
    <xdr:ext cx="469744" cy="259045"/>
    <xdr:sp macro="" textlink="">
      <xdr:nvSpPr>
        <xdr:cNvPr id="366" name="n_1aveValue【公営住宅】&#10;一人当たり面積"/>
        <xdr:cNvSpPr txBox="1"/>
      </xdr:nvSpPr>
      <xdr:spPr>
        <a:xfrm>
          <a:off x="9391727" y="1437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109419</xdr:rowOff>
    </xdr:from>
    <xdr:ext cx="469744" cy="259045"/>
    <xdr:sp macro="" textlink="">
      <xdr:nvSpPr>
        <xdr:cNvPr id="367" name="n_2aveValue【公営住宅】&#10;一人当たり面積"/>
        <xdr:cNvSpPr txBox="1"/>
      </xdr:nvSpPr>
      <xdr:spPr>
        <a:xfrm>
          <a:off x="8515427" y="1433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83293</xdr:rowOff>
    </xdr:from>
    <xdr:ext cx="469744" cy="259045"/>
    <xdr:sp macro="" textlink="">
      <xdr:nvSpPr>
        <xdr:cNvPr id="368" name="n_3aveValue【公営住宅】&#10;一人当たり面積"/>
        <xdr:cNvSpPr txBox="1"/>
      </xdr:nvSpPr>
      <xdr:spPr>
        <a:xfrm>
          <a:off x="7626427" y="1431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89825</xdr:rowOff>
    </xdr:from>
    <xdr:ext cx="469744" cy="259045"/>
    <xdr:sp macro="" textlink="">
      <xdr:nvSpPr>
        <xdr:cNvPr id="369" name="n_4aveValue【公営住宅】&#10;一人当たり面積"/>
        <xdr:cNvSpPr txBox="1"/>
      </xdr:nvSpPr>
      <xdr:spPr>
        <a:xfrm>
          <a:off x="6737427" y="1432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113591</xdr:rowOff>
    </xdr:from>
    <xdr:ext cx="469744" cy="259045"/>
    <xdr:sp macro="" textlink="">
      <xdr:nvSpPr>
        <xdr:cNvPr id="370" name="n_1mainValue【公営住宅】&#10;一人当たり面積"/>
        <xdr:cNvSpPr txBox="1"/>
      </xdr:nvSpPr>
      <xdr:spPr>
        <a:xfrm>
          <a:off x="9391727" y="1382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118490</xdr:rowOff>
    </xdr:from>
    <xdr:ext cx="469744" cy="259045"/>
    <xdr:sp macro="" textlink="">
      <xdr:nvSpPr>
        <xdr:cNvPr id="371" name="n_2mainValue【公営住宅】&#10;一人当たり面積"/>
        <xdr:cNvSpPr txBox="1"/>
      </xdr:nvSpPr>
      <xdr:spPr>
        <a:xfrm>
          <a:off x="8515427" y="1383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136451</xdr:rowOff>
    </xdr:from>
    <xdr:ext cx="469744" cy="259045"/>
    <xdr:sp macro="" textlink="">
      <xdr:nvSpPr>
        <xdr:cNvPr id="372" name="n_3mainValue【公営住宅】&#10;一人当たり面積"/>
        <xdr:cNvSpPr txBox="1"/>
      </xdr:nvSpPr>
      <xdr:spPr>
        <a:xfrm>
          <a:off x="7626427" y="1385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141350</xdr:rowOff>
    </xdr:from>
    <xdr:ext cx="469744" cy="259045"/>
    <xdr:sp macro="" textlink="">
      <xdr:nvSpPr>
        <xdr:cNvPr id="373" name="n_4mainValue【公営住宅】&#10;一人当たり面積"/>
        <xdr:cNvSpPr txBox="1"/>
      </xdr:nvSpPr>
      <xdr:spPr>
        <a:xfrm>
          <a:off x="6737427" y="1385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00" name="テキスト ボックス 39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1" name="直線コネクタ 40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02" name="テキスト ボックス 401"/>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3" name="直線コネクタ 40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4" name="テキスト ボックス 40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5" name="直線コネクタ 40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6" name="テキスト ボックス 40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7" name="直線コネクタ 40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8" name="テキスト ボックス 40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9" name="直線コネクタ 40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0" name="テキスト ボックス 40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1" name="直線コネクタ 41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12" name="テキスト ボックス 411"/>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4" name="テキスト ボックス 41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14151</xdr:rowOff>
    </xdr:to>
    <xdr:cxnSp macro="">
      <xdr:nvCxnSpPr>
        <xdr:cNvPr id="416" name="直線コネクタ 415"/>
        <xdr:cNvCxnSpPr/>
      </xdr:nvCxnSpPr>
      <xdr:spPr>
        <a:xfrm flipV="1">
          <a:off x="16318864" y="5722620"/>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417" name="【認定こども園・幼稚園・保育所】&#10;有形固定資産減価償却率最小値テキスト"/>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418" name="直線コネクタ 417"/>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19"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0" name="直線コネクタ 419"/>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10358</xdr:rowOff>
    </xdr:from>
    <xdr:ext cx="405111" cy="259045"/>
    <xdr:sp macro="" textlink="">
      <xdr:nvSpPr>
        <xdr:cNvPr id="421" name="【認定こども園・幼稚園・保育所】&#10;有形固定資産減価償却率平均値テキスト"/>
        <xdr:cNvSpPr txBox="1"/>
      </xdr:nvSpPr>
      <xdr:spPr>
        <a:xfrm>
          <a:off x="16357600" y="652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422" name="フローチャート: 判断 421"/>
        <xdr:cNvSpPr/>
      </xdr:nvSpPr>
      <xdr:spPr>
        <a:xfrm>
          <a:off x="162687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71120</xdr:rowOff>
    </xdr:from>
    <xdr:to>
      <xdr:col>81</xdr:col>
      <xdr:colOff>101600</xdr:colOff>
      <xdr:row>39</xdr:row>
      <xdr:rowOff>1270</xdr:rowOff>
    </xdr:to>
    <xdr:sp macro="" textlink="">
      <xdr:nvSpPr>
        <xdr:cNvPr id="423" name="フローチャート: 判断 422"/>
        <xdr:cNvSpPr/>
      </xdr:nvSpPr>
      <xdr:spPr>
        <a:xfrm>
          <a:off x="1543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74385</xdr:rowOff>
    </xdr:from>
    <xdr:to>
      <xdr:col>76</xdr:col>
      <xdr:colOff>165100</xdr:colOff>
      <xdr:row>39</xdr:row>
      <xdr:rowOff>4535</xdr:rowOff>
    </xdr:to>
    <xdr:sp macro="" textlink="">
      <xdr:nvSpPr>
        <xdr:cNvPr id="424" name="フローチャート: 判断 423"/>
        <xdr:cNvSpPr/>
      </xdr:nvSpPr>
      <xdr:spPr>
        <a:xfrm>
          <a:off x="14541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160927</xdr:rowOff>
    </xdr:from>
    <xdr:to>
      <xdr:col>72</xdr:col>
      <xdr:colOff>38100</xdr:colOff>
      <xdr:row>38</xdr:row>
      <xdr:rowOff>91077</xdr:rowOff>
    </xdr:to>
    <xdr:sp macro="" textlink="">
      <xdr:nvSpPr>
        <xdr:cNvPr id="425" name="フローチャート: 判断 424"/>
        <xdr:cNvSpPr/>
      </xdr:nvSpPr>
      <xdr:spPr>
        <a:xfrm>
          <a:off x="13652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31931</xdr:rowOff>
    </xdr:from>
    <xdr:to>
      <xdr:col>67</xdr:col>
      <xdr:colOff>101600</xdr:colOff>
      <xdr:row>38</xdr:row>
      <xdr:rowOff>133531</xdr:rowOff>
    </xdr:to>
    <xdr:sp macro="" textlink="">
      <xdr:nvSpPr>
        <xdr:cNvPr id="426" name="フローチャート: 判断 425"/>
        <xdr:cNvSpPr/>
      </xdr:nvSpPr>
      <xdr:spPr>
        <a:xfrm>
          <a:off x="12763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121739</xdr:rowOff>
    </xdr:from>
    <xdr:to>
      <xdr:col>85</xdr:col>
      <xdr:colOff>177800</xdr:colOff>
      <xdr:row>36</xdr:row>
      <xdr:rowOff>51889</xdr:rowOff>
    </xdr:to>
    <xdr:sp macro="" textlink="">
      <xdr:nvSpPr>
        <xdr:cNvPr id="432" name="楕円 431"/>
        <xdr:cNvSpPr/>
      </xdr:nvSpPr>
      <xdr:spPr>
        <a:xfrm>
          <a:off x="16268700" y="61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144616</xdr:rowOff>
    </xdr:from>
    <xdr:ext cx="405111" cy="259045"/>
    <xdr:sp macro="" textlink="">
      <xdr:nvSpPr>
        <xdr:cNvPr id="433" name="【認定こども園・幼稚園・保育所】&#10;有形固定資産減価償却率該当値テキスト"/>
        <xdr:cNvSpPr txBox="1"/>
      </xdr:nvSpPr>
      <xdr:spPr>
        <a:xfrm>
          <a:off x="16357600" y="5973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56424</xdr:rowOff>
    </xdr:from>
    <xdr:to>
      <xdr:col>81</xdr:col>
      <xdr:colOff>101600</xdr:colOff>
      <xdr:row>35</xdr:row>
      <xdr:rowOff>158024</xdr:rowOff>
    </xdr:to>
    <xdr:sp macro="" textlink="">
      <xdr:nvSpPr>
        <xdr:cNvPr id="434" name="楕円 433"/>
        <xdr:cNvSpPr/>
      </xdr:nvSpPr>
      <xdr:spPr>
        <a:xfrm>
          <a:off x="15430500" y="60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107224</xdr:rowOff>
    </xdr:from>
    <xdr:to>
      <xdr:col>85</xdr:col>
      <xdr:colOff>127000</xdr:colOff>
      <xdr:row>36</xdr:row>
      <xdr:rowOff>1089</xdr:rowOff>
    </xdr:to>
    <xdr:cxnSp macro="">
      <xdr:nvCxnSpPr>
        <xdr:cNvPr id="435" name="直線コネクタ 434"/>
        <xdr:cNvCxnSpPr/>
      </xdr:nvCxnSpPr>
      <xdr:spPr>
        <a:xfrm>
          <a:off x="15481300" y="610797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7439</xdr:rowOff>
    </xdr:from>
    <xdr:to>
      <xdr:col>76</xdr:col>
      <xdr:colOff>165100</xdr:colOff>
      <xdr:row>35</xdr:row>
      <xdr:rowOff>109039</xdr:rowOff>
    </xdr:to>
    <xdr:sp macro="" textlink="">
      <xdr:nvSpPr>
        <xdr:cNvPr id="436" name="楕円 435"/>
        <xdr:cNvSpPr/>
      </xdr:nvSpPr>
      <xdr:spPr>
        <a:xfrm>
          <a:off x="14541500" y="600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58239</xdr:rowOff>
    </xdr:from>
    <xdr:to>
      <xdr:col>81</xdr:col>
      <xdr:colOff>50800</xdr:colOff>
      <xdr:row>35</xdr:row>
      <xdr:rowOff>107224</xdr:rowOff>
    </xdr:to>
    <xdr:cxnSp macro="">
      <xdr:nvCxnSpPr>
        <xdr:cNvPr id="437" name="直線コネクタ 436"/>
        <xdr:cNvCxnSpPr/>
      </xdr:nvCxnSpPr>
      <xdr:spPr>
        <a:xfrm>
          <a:off x="14592300" y="605898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142966</xdr:rowOff>
    </xdr:from>
    <xdr:to>
      <xdr:col>72</xdr:col>
      <xdr:colOff>38100</xdr:colOff>
      <xdr:row>35</xdr:row>
      <xdr:rowOff>73116</xdr:rowOff>
    </xdr:to>
    <xdr:sp macro="" textlink="">
      <xdr:nvSpPr>
        <xdr:cNvPr id="438" name="楕円 437"/>
        <xdr:cNvSpPr/>
      </xdr:nvSpPr>
      <xdr:spPr>
        <a:xfrm>
          <a:off x="13652500" y="597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22316</xdr:rowOff>
    </xdr:from>
    <xdr:to>
      <xdr:col>76</xdr:col>
      <xdr:colOff>114300</xdr:colOff>
      <xdr:row>35</xdr:row>
      <xdr:rowOff>58239</xdr:rowOff>
    </xdr:to>
    <xdr:cxnSp macro="">
      <xdr:nvCxnSpPr>
        <xdr:cNvPr id="439" name="直線コネクタ 438"/>
        <xdr:cNvCxnSpPr/>
      </xdr:nvCxnSpPr>
      <xdr:spPr>
        <a:xfrm>
          <a:off x="13703300" y="602306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103777</xdr:rowOff>
    </xdr:from>
    <xdr:to>
      <xdr:col>67</xdr:col>
      <xdr:colOff>101600</xdr:colOff>
      <xdr:row>35</xdr:row>
      <xdr:rowOff>33927</xdr:rowOff>
    </xdr:to>
    <xdr:sp macro="" textlink="">
      <xdr:nvSpPr>
        <xdr:cNvPr id="440" name="楕円 439"/>
        <xdr:cNvSpPr/>
      </xdr:nvSpPr>
      <xdr:spPr>
        <a:xfrm>
          <a:off x="12763500" y="593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154577</xdr:rowOff>
    </xdr:from>
    <xdr:to>
      <xdr:col>71</xdr:col>
      <xdr:colOff>177800</xdr:colOff>
      <xdr:row>35</xdr:row>
      <xdr:rowOff>22316</xdr:rowOff>
    </xdr:to>
    <xdr:cxnSp macro="">
      <xdr:nvCxnSpPr>
        <xdr:cNvPr id="441" name="直線コネクタ 440"/>
        <xdr:cNvCxnSpPr/>
      </xdr:nvCxnSpPr>
      <xdr:spPr>
        <a:xfrm>
          <a:off x="12814300" y="598387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163847</xdr:rowOff>
    </xdr:from>
    <xdr:ext cx="405111" cy="259045"/>
    <xdr:sp macro="" textlink="">
      <xdr:nvSpPr>
        <xdr:cNvPr id="442" name="n_1aveValue【認定こども園・幼稚園・保育所】&#10;有形固定資産減価償却率"/>
        <xdr:cNvSpPr txBox="1"/>
      </xdr:nvSpPr>
      <xdr:spPr>
        <a:xfrm>
          <a:off x="15266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167112</xdr:rowOff>
    </xdr:from>
    <xdr:ext cx="405111" cy="259045"/>
    <xdr:sp macro="" textlink="">
      <xdr:nvSpPr>
        <xdr:cNvPr id="443" name="n_2aveValue【認定こども園・幼稚園・保育所】&#10;有形固定資産減価償却率"/>
        <xdr:cNvSpPr txBox="1"/>
      </xdr:nvSpPr>
      <xdr:spPr>
        <a:xfrm>
          <a:off x="14389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82204</xdr:rowOff>
    </xdr:from>
    <xdr:ext cx="405111" cy="259045"/>
    <xdr:sp macro="" textlink="">
      <xdr:nvSpPr>
        <xdr:cNvPr id="444" name="n_3aveValue【認定こども園・幼稚園・保育所】&#10;有形固定資産減価償却率"/>
        <xdr:cNvSpPr txBox="1"/>
      </xdr:nvSpPr>
      <xdr:spPr>
        <a:xfrm>
          <a:off x="13500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124658</xdr:rowOff>
    </xdr:from>
    <xdr:ext cx="405111" cy="259045"/>
    <xdr:sp macro="" textlink="">
      <xdr:nvSpPr>
        <xdr:cNvPr id="445" name="n_4aveValue【認定こども園・幼稚園・保育所】&#10;有形固定資産減価償却率"/>
        <xdr:cNvSpPr txBox="1"/>
      </xdr:nvSpPr>
      <xdr:spPr>
        <a:xfrm>
          <a:off x="12611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3101</xdr:rowOff>
    </xdr:from>
    <xdr:ext cx="405111" cy="259045"/>
    <xdr:sp macro="" textlink="">
      <xdr:nvSpPr>
        <xdr:cNvPr id="446" name="n_1mainValue【認定こども園・幼稚園・保育所】&#10;有形固定資産減価償却率"/>
        <xdr:cNvSpPr txBox="1"/>
      </xdr:nvSpPr>
      <xdr:spPr>
        <a:xfrm>
          <a:off x="15266044" y="583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125566</xdr:rowOff>
    </xdr:from>
    <xdr:ext cx="405111" cy="259045"/>
    <xdr:sp macro="" textlink="">
      <xdr:nvSpPr>
        <xdr:cNvPr id="447" name="n_2mainValue【認定こども園・幼稚園・保育所】&#10;有形固定資産減価償却率"/>
        <xdr:cNvSpPr txBox="1"/>
      </xdr:nvSpPr>
      <xdr:spPr>
        <a:xfrm>
          <a:off x="14389744" y="5783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89643</xdr:rowOff>
    </xdr:from>
    <xdr:ext cx="405111" cy="259045"/>
    <xdr:sp macro="" textlink="">
      <xdr:nvSpPr>
        <xdr:cNvPr id="448" name="n_3mainValue【認定こども園・幼稚園・保育所】&#10;有形固定資産減価償却率"/>
        <xdr:cNvSpPr txBox="1"/>
      </xdr:nvSpPr>
      <xdr:spPr>
        <a:xfrm>
          <a:off x="13500744" y="57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50454</xdr:rowOff>
    </xdr:from>
    <xdr:ext cx="405111" cy="259045"/>
    <xdr:sp macro="" textlink="">
      <xdr:nvSpPr>
        <xdr:cNvPr id="449" name="n_4mainValue【認定こども園・幼稚園・保育所】&#10;有形固定資産減価償却率"/>
        <xdr:cNvSpPr txBox="1"/>
      </xdr:nvSpPr>
      <xdr:spPr>
        <a:xfrm>
          <a:off x="12611744" y="570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1" name="テキスト ボックス 46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3" name="テキスト ボックス 46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5" name="テキスト ボックス 46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7" name="テキスト ボックス 46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762</xdr:rowOff>
    </xdr:from>
    <xdr:to>
      <xdr:col>116</xdr:col>
      <xdr:colOff>62864</xdr:colOff>
      <xdr:row>41</xdr:row>
      <xdr:rowOff>78486</xdr:rowOff>
    </xdr:to>
    <xdr:cxnSp macro="">
      <xdr:nvCxnSpPr>
        <xdr:cNvPr id="471" name="直線コネクタ 470"/>
        <xdr:cNvCxnSpPr/>
      </xdr:nvCxnSpPr>
      <xdr:spPr>
        <a:xfrm flipV="1">
          <a:off x="22160864" y="6001512"/>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72" name="【認定こども園・幼稚園・保育所】&#10;一人当たり面積最小値テキスト"/>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73" name="直線コネクタ 472"/>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118889</xdr:rowOff>
    </xdr:from>
    <xdr:ext cx="469744" cy="259045"/>
    <xdr:sp macro="" textlink="">
      <xdr:nvSpPr>
        <xdr:cNvPr id="474" name="【認定こども園・幼稚園・保育所】&#10;一人当たり面積最大値テキスト"/>
        <xdr:cNvSpPr txBox="1"/>
      </xdr:nvSpPr>
      <xdr:spPr>
        <a:xfrm>
          <a:off x="22199600" y="577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762</xdr:rowOff>
    </xdr:from>
    <xdr:to>
      <xdr:col>116</xdr:col>
      <xdr:colOff>152400</xdr:colOff>
      <xdr:row>35</xdr:row>
      <xdr:rowOff>762</xdr:rowOff>
    </xdr:to>
    <xdr:cxnSp macro="">
      <xdr:nvCxnSpPr>
        <xdr:cNvPr id="475" name="直線コネクタ 474"/>
        <xdr:cNvCxnSpPr/>
      </xdr:nvCxnSpPr>
      <xdr:spPr>
        <a:xfrm>
          <a:off x="22072600" y="60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42689</xdr:rowOff>
    </xdr:from>
    <xdr:ext cx="469744" cy="259045"/>
    <xdr:sp macro="" textlink="">
      <xdr:nvSpPr>
        <xdr:cNvPr id="476" name="【認定こども園・幼稚園・保育所】&#10;一人当たり面積平均値テキスト"/>
        <xdr:cNvSpPr txBox="1"/>
      </xdr:nvSpPr>
      <xdr:spPr>
        <a:xfrm>
          <a:off x="22199600" y="6729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64262</xdr:rowOff>
    </xdr:from>
    <xdr:to>
      <xdr:col>116</xdr:col>
      <xdr:colOff>114300</xdr:colOff>
      <xdr:row>39</xdr:row>
      <xdr:rowOff>165862</xdr:rowOff>
    </xdr:to>
    <xdr:sp macro="" textlink="">
      <xdr:nvSpPr>
        <xdr:cNvPr id="477" name="フローチャート: 判断 476"/>
        <xdr:cNvSpPr/>
      </xdr:nvSpPr>
      <xdr:spPr>
        <a:xfrm>
          <a:off x="22110700" y="675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68834</xdr:rowOff>
    </xdr:from>
    <xdr:to>
      <xdr:col>112</xdr:col>
      <xdr:colOff>38100</xdr:colOff>
      <xdr:row>39</xdr:row>
      <xdr:rowOff>170434</xdr:rowOff>
    </xdr:to>
    <xdr:sp macro="" textlink="">
      <xdr:nvSpPr>
        <xdr:cNvPr id="478" name="フローチャート: 判断 477"/>
        <xdr:cNvSpPr/>
      </xdr:nvSpPr>
      <xdr:spPr>
        <a:xfrm>
          <a:off x="212725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77978</xdr:rowOff>
    </xdr:from>
    <xdr:to>
      <xdr:col>107</xdr:col>
      <xdr:colOff>101600</xdr:colOff>
      <xdr:row>40</xdr:row>
      <xdr:rowOff>8128</xdr:rowOff>
    </xdr:to>
    <xdr:sp macro="" textlink="">
      <xdr:nvSpPr>
        <xdr:cNvPr id="479" name="フローチャート: 判断 478"/>
        <xdr:cNvSpPr/>
      </xdr:nvSpPr>
      <xdr:spPr>
        <a:xfrm>
          <a:off x="20383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50546</xdr:rowOff>
    </xdr:from>
    <xdr:to>
      <xdr:col>102</xdr:col>
      <xdr:colOff>165100</xdr:colOff>
      <xdr:row>39</xdr:row>
      <xdr:rowOff>152146</xdr:rowOff>
    </xdr:to>
    <xdr:sp macro="" textlink="">
      <xdr:nvSpPr>
        <xdr:cNvPr id="480" name="フローチャート: 判断 479"/>
        <xdr:cNvSpPr/>
      </xdr:nvSpPr>
      <xdr:spPr>
        <a:xfrm>
          <a:off x="19494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55118</xdr:rowOff>
    </xdr:from>
    <xdr:to>
      <xdr:col>98</xdr:col>
      <xdr:colOff>38100</xdr:colOff>
      <xdr:row>39</xdr:row>
      <xdr:rowOff>156718</xdr:rowOff>
    </xdr:to>
    <xdr:sp macro="" textlink="">
      <xdr:nvSpPr>
        <xdr:cNvPr id="481" name="フローチャート: 判断 480"/>
        <xdr:cNvSpPr/>
      </xdr:nvSpPr>
      <xdr:spPr>
        <a:xfrm>
          <a:off x="18605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164846</xdr:rowOff>
    </xdr:from>
    <xdr:to>
      <xdr:col>116</xdr:col>
      <xdr:colOff>114300</xdr:colOff>
      <xdr:row>38</xdr:row>
      <xdr:rowOff>94996</xdr:rowOff>
    </xdr:to>
    <xdr:sp macro="" textlink="">
      <xdr:nvSpPr>
        <xdr:cNvPr id="487" name="楕円 486"/>
        <xdr:cNvSpPr/>
      </xdr:nvSpPr>
      <xdr:spPr>
        <a:xfrm>
          <a:off x="22110700" y="650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16273</xdr:rowOff>
    </xdr:from>
    <xdr:ext cx="469744" cy="259045"/>
    <xdr:sp macro="" textlink="">
      <xdr:nvSpPr>
        <xdr:cNvPr id="488" name="【認定こども園・幼稚園・保育所】&#10;一人当たり面積該当値テキスト"/>
        <xdr:cNvSpPr txBox="1"/>
      </xdr:nvSpPr>
      <xdr:spPr>
        <a:xfrm>
          <a:off x="22199600" y="635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141986</xdr:rowOff>
    </xdr:from>
    <xdr:to>
      <xdr:col>112</xdr:col>
      <xdr:colOff>38100</xdr:colOff>
      <xdr:row>38</xdr:row>
      <xdr:rowOff>72136</xdr:rowOff>
    </xdr:to>
    <xdr:sp macro="" textlink="">
      <xdr:nvSpPr>
        <xdr:cNvPr id="489" name="楕円 488"/>
        <xdr:cNvSpPr/>
      </xdr:nvSpPr>
      <xdr:spPr>
        <a:xfrm>
          <a:off x="21272500" y="64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21336</xdr:rowOff>
    </xdr:from>
    <xdr:to>
      <xdr:col>116</xdr:col>
      <xdr:colOff>63500</xdr:colOff>
      <xdr:row>38</xdr:row>
      <xdr:rowOff>44196</xdr:rowOff>
    </xdr:to>
    <xdr:cxnSp macro="">
      <xdr:nvCxnSpPr>
        <xdr:cNvPr id="490" name="直線コネクタ 489"/>
        <xdr:cNvCxnSpPr/>
      </xdr:nvCxnSpPr>
      <xdr:spPr>
        <a:xfrm>
          <a:off x="21323300" y="653643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132842</xdr:rowOff>
    </xdr:from>
    <xdr:to>
      <xdr:col>107</xdr:col>
      <xdr:colOff>101600</xdr:colOff>
      <xdr:row>38</xdr:row>
      <xdr:rowOff>62992</xdr:rowOff>
    </xdr:to>
    <xdr:sp macro="" textlink="">
      <xdr:nvSpPr>
        <xdr:cNvPr id="491" name="楕円 490"/>
        <xdr:cNvSpPr/>
      </xdr:nvSpPr>
      <xdr:spPr>
        <a:xfrm>
          <a:off x="20383500" y="64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12192</xdr:rowOff>
    </xdr:from>
    <xdr:to>
      <xdr:col>111</xdr:col>
      <xdr:colOff>177800</xdr:colOff>
      <xdr:row>38</xdr:row>
      <xdr:rowOff>21336</xdr:rowOff>
    </xdr:to>
    <xdr:cxnSp macro="">
      <xdr:nvCxnSpPr>
        <xdr:cNvPr id="492" name="直線コネクタ 491"/>
        <xdr:cNvCxnSpPr/>
      </xdr:nvCxnSpPr>
      <xdr:spPr>
        <a:xfrm>
          <a:off x="20434300" y="65272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137414</xdr:rowOff>
    </xdr:from>
    <xdr:to>
      <xdr:col>102</xdr:col>
      <xdr:colOff>165100</xdr:colOff>
      <xdr:row>38</xdr:row>
      <xdr:rowOff>67564</xdr:rowOff>
    </xdr:to>
    <xdr:sp macro="" textlink="">
      <xdr:nvSpPr>
        <xdr:cNvPr id="493" name="楕円 492"/>
        <xdr:cNvSpPr/>
      </xdr:nvSpPr>
      <xdr:spPr>
        <a:xfrm>
          <a:off x="19494500" y="64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12192</xdr:rowOff>
    </xdr:from>
    <xdr:to>
      <xdr:col>107</xdr:col>
      <xdr:colOff>50800</xdr:colOff>
      <xdr:row>38</xdr:row>
      <xdr:rowOff>16764</xdr:rowOff>
    </xdr:to>
    <xdr:cxnSp macro="">
      <xdr:nvCxnSpPr>
        <xdr:cNvPr id="494" name="直線コネクタ 493"/>
        <xdr:cNvCxnSpPr/>
      </xdr:nvCxnSpPr>
      <xdr:spPr>
        <a:xfrm flipV="1">
          <a:off x="19545300" y="65272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132842</xdr:rowOff>
    </xdr:from>
    <xdr:to>
      <xdr:col>98</xdr:col>
      <xdr:colOff>38100</xdr:colOff>
      <xdr:row>38</xdr:row>
      <xdr:rowOff>62992</xdr:rowOff>
    </xdr:to>
    <xdr:sp macro="" textlink="">
      <xdr:nvSpPr>
        <xdr:cNvPr id="495" name="楕円 494"/>
        <xdr:cNvSpPr/>
      </xdr:nvSpPr>
      <xdr:spPr>
        <a:xfrm>
          <a:off x="18605500" y="64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12192</xdr:rowOff>
    </xdr:from>
    <xdr:to>
      <xdr:col>102</xdr:col>
      <xdr:colOff>114300</xdr:colOff>
      <xdr:row>38</xdr:row>
      <xdr:rowOff>16764</xdr:rowOff>
    </xdr:to>
    <xdr:cxnSp macro="">
      <xdr:nvCxnSpPr>
        <xdr:cNvPr id="496" name="直線コネクタ 495"/>
        <xdr:cNvCxnSpPr/>
      </xdr:nvCxnSpPr>
      <xdr:spPr>
        <a:xfrm>
          <a:off x="18656300" y="65272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161561</xdr:rowOff>
    </xdr:from>
    <xdr:ext cx="469744" cy="259045"/>
    <xdr:sp macro="" textlink="">
      <xdr:nvSpPr>
        <xdr:cNvPr id="497" name="n_1aveValue【認定こども園・幼稚園・保育所】&#10;一人当たり面積"/>
        <xdr:cNvSpPr txBox="1"/>
      </xdr:nvSpPr>
      <xdr:spPr>
        <a:xfrm>
          <a:off x="21075727" y="684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170705</xdr:rowOff>
    </xdr:from>
    <xdr:ext cx="469744" cy="259045"/>
    <xdr:sp macro="" textlink="">
      <xdr:nvSpPr>
        <xdr:cNvPr id="498" name="n_2aveValue【認定こども園・幼稚園・保育所】&#10;一人当たり面積"/>
        <xdr:cNvSpPr txBox="1"/>
      </xdr:nvSpPr>
      <xdr:spPr>
        <a:xfrm>
          <a:off x="201994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143273</xdr:rowOff>
    </xdr:from>
    <xdr:ext cx="469744" cy="259045"/>
    <xdr:sp macro="" textlink="">
      <xdr:nvSpPr>
        <xdr:cNvPr id="499" name="n_3aveValue【認定こども園・幼稚園・保育所】&#10;一人当たり面積"/>
        <xdr:cNvSpPr txBox="1"/>
      </xdr:nvSpPr>
      <xdr:spPr>
        <a:xfrm>
          <a:off x="19310427"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147845</xdr:rowOff>
    </xdr:from>
    <xdr:ext cx="469744" cy="259045"/>
    <xdr:sp macro="" textlink="">
      <xdr:nvSpPr>
        <xdr:cNvPr id="500" name="n_4aveValue【認定こども園・幼稚園・保育所】&#10;一人当たり面積"/>
        <xdr:cNvSpPr txBox="1"/>
      </xdr:nvSpPr>
      <xdr:spPr>
        <a:xfrm>
          <a:off x="18421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88663</xdr:rowOff>
    </xdr:from>
    <xdr:ext cx="469744" cy="259045"/>
    <xdr:sp macro="" textlink="">
      <xdr:nvSpPr>
        <xdr:cNvPr id="501" name="n_1mainValue【認定こども園・幼稚園・保育所】&#10;一人当たり面積"/>
        <xdr:cNvSpPr txBox="1"/>
      </xdr:nvSpPr>
      <xdr:spPr>
        <a:xfrm>
          <a:off x="21075727" y="626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79519</xdr:rowOff>
    </xdr:from>
    <xdr:ext cx="469744" cy="259045"/>
    <xdr:sp macro="" textlink="">
      <xdr:nvSpPr>
        <xdr:cNvPr id="502" name="n_2mainValue【認定こども園・幼稚園・保育所】&#10;一人当たり面積"/>
        <xdr:cNvSpPr txBox="1"/>
      </xdr:nvSpPr>
      <xdr:spPr>
        <a:xfrm>
          <a:off x="20199427" y="625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84091</xdr:rowOff>
    </xdr:from>
    <xdr:ext cx="469744" cy="259045"/>
    <xdr:sp macro="" textlink="">
      <xdr:nvSpPr>
        <xdr:cNvPr id="503" name="n_3mainValue【認定こども園・幼稚園・保育所】&#10;一人当たり面積"/>
        <xdr:cNvSpPr txBox="1"/>
      </xdr:nvSpPr>
      <xdr:spPr>
        <a:xfrm>
          <a:off x="19310427" y="625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79519</xdr:rowOff>
    </xdr:from>
    <xdr:ext cx="469744" cy="259045"/>
    <xdr:sp macro="" textlink="">
      <xdr:nvSpPr>
        <xdr:cNvPr id="504" name="n_4mainValue【認定こども園・幼稚園・保育所】&#10;一人当たり面積"/>
        <xdr:cNvSpPr txBox="1"/>
      </xdr:nvSpPr>
      <xdr:spPr>
        <a:xfrm>
          <a:off x="18421427" y="625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6" name="直線コネクタ 5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7" name="テキスト ボックス 51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8" name="直線コネクタ 5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9" name="テキスト ボックス 5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0" name="直線コネクタ 5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1" name="テキスト ボックス 5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2" name="直線コネクタ 5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3" name="テキスト ボックス 5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4" name="直線コネクタ 5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5" name="テキスト ボックス 5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6" name="直線コネクタ 5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7" name="テキスト ボックス 52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63</xdr:row>
      <xdr:rowOff>86541</xdr:rowOff>
    </xdr:to>
    <xdr:cxnSp macro="">
      <xdr:nvCxnSpPr>
        <xdr:cNvPr id="531" name="直線コネクタ 530"/>
        <xdr:cNvCxnSpPr/>
      </xdr:nvCxnSpPr>
      <xdr:spPr>
        <a:xfrm flipV="1">
          <a:off x="16318864" y="9601200"/>
          <a:ext cx="0" cy="1286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532" name="【学校施設】&#10;有形固定資産減価償却率最小値テキスト"/>
        <xdr:cNvSpPr txBox="1"/>
      </xdr:nvSpPr>
      <xdr:spPr>
        <a:xfrm>
          <a:off x="16357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533" name="直線コネクタ 532"/>
        <xdr:cNvCxnSpPr/>
      </xdr:nvCxnSpPr>
      <xdr:spPr>
        <a:xfrm>
          <a:off x="16230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05111" cy="259045"/>
    <xdr:sp macro="" textlink="">
      <xdr:nvSpPr>
        <xdr:cNvPr id="534" name="【学校施設】&#10;有形固定資産減価償却率最大値テキスト"/>
        <xdr:cNvSpPr txBox="1"/>
      </xdr:nvSpPr>
      <xdr:spPr>
        <a:xfrm>
          <a:off x="16357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35" name="直線コネクタ 534"/>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112140</xdr:rowOff>
    </xdr:from>
    <xdr:ext cx="405111" cy="259045"/>
    <xdr:sp macro="" textlink="">
      <xdr:nvSpPr>
        <xdr:cNvPr id="536" name="【学校施設】&#10;有形固定資産減価償却率平均値テキスト"/>
        <xdr:cNvSpPr txBox="1"/>
      </xdr:nvSpPr>
      <xdr:spPr>
        <a:xfrm>
          <a:off x="16357600" y="1022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133713</xdr:rowOff>
    </xdr:from>
    <xdr:to>
      <xdr:col>85</xdr:col>
      <xdr:colOff>177800</xdr:colOff>
      <xdr:row>60</xdr:row>
      <xdr:rowOff>63863</xdr:rowOff>
    </xdr:to>
    <xdr:sp macro="" textlink="">
      <xdr:nvSpPr>
        <xdr:cNvPr id="537" name="フローチャート: 判断 536"/>
        <xdr:cNvSpPr/>
      </xdr:nvSpPr>
      <xdr:spPr>
        <a:xfrm>
          <a:off x="16268700" y="102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123916</xdr:rowOff>
    </xdr:from>
    <xdr:to>
      <xdr:col>81</xdr:col>
      <xdr:colOff>101600</xdr:colOff>
      <xdr:row>60</xdr:row>
      <xdr:rowOff>54066</xdr:rowOff>
    </xdr:to>
    <xdr:sp macro="" textlink="">
      <xdr:nvSpPr>
        <xdr:cNvPr id="538" name="フローチャート: 判断 537"/>
        <xdr:cNvSpPr/>
      </xdr:nvSpPr>
      <xdr:spPr>
        <a:xfrm>
          <a:off x="15430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539" name="フローチャート: 判断 538"/>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40" name="フローチャート: 判断 539"/>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541" name="フローチャート: 判断 540"/>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120650</xdr:rowOff>
    </xdr:from>
    <xdr:to>
      <xdr:col>85</xdr:col>
      <xdr:colOff>177800</xdr:colOff>
      <xdr:row>56</xdr:row>
      <xdr:rowOff>50800</xdr:rowOff>
    </xdr:to>
    <xdr:sp macro="" textlink="">
      <xdr:nvSpPr>
        <xdr:cNvPr id="547" name="楕円 546"/>
        <xdr:cNvSpPr/>
      </xdr:nvSpPr>
      <xdr:spPr>
        <a:xfrm>
          <a:off x="162687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73677</xdr:rowOff>
    </xdr:from>
    <xdr:ext cx="405111" cy="259045"/>
    <xdr:sp macro="" textlink="">
      <xdr:nvSpPr>
        <xdr:cNvPr id="548" name="【学校施設】&#10;有形固定資産減価償却率該当値テキスト"/>
        <xdr:cNvSpPr txBox="1"/>
      </xdr:nvSpPr>
      <xdr:spPr>
        <a:xfrm>
          <a:off x="16357600" y="950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107587</xdr:rowOff>
    </xdr:from>
    <xdr:to>
      <xdr:col>81</xdr:col>
      <xdr:colOff>101600</xdr:colOff>
      <xdr:row>56</xdr:row>
      <xdr:rowOff>37737</xdr:rowOff>
    </xdr:to>
    <xdr:sp macro="" textlink="">
      <xdr:nvSpPr>
        <xdr:cNvPr id="549" name="楕円 548"/>
        <xdr:cNvSpPr/>
      </xdr:nvSpPr>
      <xdr:spPr>
        <a:xfrm>
          <a:off x="15430500" y="95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158387</xdr:rowOff>
    </xdr:from>
    <xdr:to>
      <xdr:col>85</xdr:col>
      <xdr:colOff>127000</xdr:colOff>
      <xdr:row>56</xdr:row>
      <xdr:rowOff>0</xdr:rowOff>
    </xdr:to>
    <xdr:cxnSp macro="">
      <xdr:nvCxnSpPr>
        <xdr:cNvPr id="550" name="直線コネクタ 549"/>
        <xdr:cNvCxnSpPr/>
      </xdr:nvCxnSpPr>
      <xdr:spPr>
        <a:xfrm>
          <a:off x="15481300" y="958813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114119</xdr:rowOff>
    </xdr:from>
    <xdr:to>
      <xdr:col>76</xdr:col>
      <xdr:colOff>165100</xdr:colOff>
      <xdr:row>56</xdr:row>
      <xdr:rowOff>44269</xdr:rowOff>
    </xdr:to>
    <xdr:sp macro="" textlink="">
      <xdr:nvSpPr>
        <xdr:cNvPr id="551" name="楕円 550"/>
        <xdr:cNvSpPr/>
      </xdr:nvSpPr>
      <xdr:spPr>
        <a:xfrm>
          <a:off x="14541500" y="954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158387</xdr:rowOff>
    </xdr:from>
    <xdr:to>
      <xdr:col>81</xdr:col>
      <xdr:colOff>50800</xdr:colOff>
      <xdr:row>55</xdr:row>
      <xdr:rowOff>164919</xdr:rowOff>
    </xdr:to>
    <xdr:cxnSp macro="">
      <xdr:nvCxnSpPr>
        <xdr:cNvPr id="552" name="直線コネクタ 551"/>
        <xdr:cNvCxnSpPr/>
      </xdr:nvCxnSpPr>
      <xdr:spPr>
        <a:xfrm flipV="1">
          <a:off x="14592300" y="95881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127181</xdr:rowOff>
    </xdr:from>
    <xdr:to>
      <xdr:col>72</xdr:col>
      <xdr:colOff>38100</xdr:colOff>
      <xdr:row>56</xdr:row>
      <xdr:rowOff>57331</xdr:rowOff>
    </xdr:to>
    <xdr:sp macro="" textlink="">
      <xdr:nvSpPr>
        <xdr:cNvPr id="553" name="楕円 552"/>
        <xdr:cNvSpPr/>
      </xdr:nvSpPr>
      <xdr:spPr>
        <a:xfrm>
          <a:off x="13652500" y="955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164919</xdr:rowOff>
    </xdr:from>
    <xdr:to>
      <xdr:col>76</xdr:col>
      <xdr:colOff>114300</xdr:colOff>
      <xdr:row>56</xdr:row>
      <xdr:rowOff>6531</xdr:rowOff>
    </xdr:to>
    <xdr:cxnSp macro="">
      <xdr:nvCxnSpPr>
        <xdr:cNvPr id="554" name="直線コネクタ 553"/>
        <xdr:cNvCxnSpPr/>
      </xdr:nvCxnSpPr>
      <xdr:spPr>
        <a:xfrm flipV="1">
          <a:off x="13703300" y="959466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123916</xdr:rowOff>
    </xdr:from>
    <xdr:to>
      <xdr:col>67</xdr:col>
      <xdr:colOff>101600</xdr:colOff>
      <xdr:row>56</xdr:row>
      <xdr:rowOff>54066</xdr:rowOff>
    </xdr:to>
    <xdr:sp macro="" textlink="">
      <xdr:nvSpPr>
        <xdr:cNvPr id="555" name="楕円 554"/>
        <xdr:cNvSpPr/>
      </xdr:nvSpPr>
      <xdr:spPr>
        <a:xfrm>
          <a:off x="12763500" y="955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3266</xdr:rowOff>
    </xdr:from>
    <xdr:to>
      <xdr:col>71</xdr:col>
      <xdr:colOff>177800</xdr:colOff>
      <xdr:row>56</xdr:row>
      <xdr:rowOff>6531</xdr:rowOff>
    </xdr:to>
    <xdr:cxnSp macro="">
      <xdr:nvCxnSpPr>
        <xdr:cNvPr id="556" name="直線コネクタ 555"/>
        <xdr:cNvCxnSpPr/>
      </xdr:nvCxnSpPr>
      <xdr:spPr>
        <a:xfrm>
          <a:off x="12814300" y="96044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45193</xdr:rowOff>
    </xdr:from>
    <xdr:ext cx="405111" cy="259045"/>
    <xdr:sp macro="" textlink="">
      <xdr:nvSpPr>
        <xdr:cNvPr id="557" name="n_1aveValue【学校施設】&#10;有形固定資産減価償却率"/>
        <xdr:cNvSpPr txBox="1"/>
      </xdr:nvSpPr>
      <xdr:spPr>
        <a:xfrm>
          <a:off x="15266044" y="1033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35396</xdr:rowOff>
    </xdr:from>
    <xdr:ext cx="405111" cy="259045"/>
    <xdr:sp macro="" textlink="">
      <xdr:nvSpPr>
        <xdr:cNvPr id="558" name="n_2aveValue【学校施設】&#10;有形固定資産減価償却率"/>
        <xdr:cNvSpPr txBox="1"/>
      </xdr:nvSpPr>
      <xdr:spPr>
        <a:xfrm>
          <a:off x="14389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559" name="n_3aveValue【学校施設】&#10;有形固定資産減価償却率"/>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154594</xdr:rowOff>
    </xdr:from>
    <xdr:ext cx="405111" cy="259045"/>
    <xdr:sp macro="" textlink="">
      <xdr:nvSpPr>
        <xdr:cNvPr id="560" name="n_4aveValue【学校施設】&#10;有形固定資産減価償却率"/>
        <xdr:cNvSpPr txBox="1"/>
      </xdr:nvSpPr>
      <xdr:spPr>
        <a:xfrm>
          <a:off x="12611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54264</xdr:rowOff>
    </xdr:from>
    <xdr:ext cx="405111" cy="259045"/>
    <xdr:sp macro="" textlink="">
      <xdr:nvSpPr>
        <xdr:cNvPr id="561" name="n_1mainValue【学校施設】&#10;有形固定資産減価償却率"/>
        <xdr:cNvSpPr txBox="1"/>
      </xdr:nvSpPr>
      <xdr:spPr>
        <a:xfrm>
          <a:off x="15266044" y="931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60796</xdr:rowOff>
    </xdr:from>
    <xdr:ext cx="405111" cy="259045"/>
    <xdr:sp macro="" textlink="">
      <xdr:nvSpPr>
        <xdr:cNvPr id="562" name="n_2mainValue【学校施設】&#10;有形固定資産減価償却率"/>
        <xdr:cNvSpPr txBox="1"/>
      </xdr:nvSpPr>
      <xdr:spPr>
        <a:xfrm>
          <a:off x="14389744" y="9319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73858</xdr:rowOff>
    </xdr:from>
    <xdr:ext cx="405111" cy="259045"/>
    <xdr:sp macro="" textlink="">
      <xdr:nvSpPr>
        <xdr:cNvPr id="563" name="n_3mainValue【学校施設】&#10;有形固定資産減価償却率"/>
        <xdr:cNvSpPr txBox="1"/>
      </xdr:nvSpPr>
      <xdr:spPr>
        <a:xfrm>
          <a:off x="13500744" y="9332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70593</xdr:rowOff>
    </xdr:from>
    <xdr:ext cx="405111" cy="259045"/>
    <xdr:sp macro="" textlink="">
      <xdr:nvSpPr>
        <xdr:cNvPr id="564" name="n_4mainValue【学校施設】&#10;有形固定資産減価償却率"/>
        <xdr:cNvSpPr txBox="1"/>
      </xdr:nvSpPr>
      <xdr:spPr>
        <a:xfrm>
          <a:off x="12611744" y="9328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66040</xdr:rowOff>
    </xdr:from>
    <xdr:to>
      <xdr:col>116</xdr:col>
      <xdr:colOff>62864</xdr:colOff>
      <xdr:row>64</xdr:row>
      <xdr:rowOff>110490</xdr:rowOff>
    </xdr:to>
    <xdr:cxnSp macro="">
      <xdr:nvCxnSpPr>
        <xdr:cNvPr id="589" name="直線コネクタ 588"/>
        <xdr:cNvCxnSpPr/>
      </xdr:nvCxnSpPr>
      <xdr:spPr>
        <a:xfrm flipV="1">
          <a:off x="22160864" y="949579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114317</xdr:rowOff>
    </xdr:from>
    <xdr:ext cx="469744" cy="259045"/>
    <xdr:sp macro="" textlink="">
      <xdr:nvSpPr>
        <xdr:cNvPr id="590" name="【学校施設】&#10;一人当たり面積最小値テキスト"/>
        <xdr:cNvSpPr txBox="1"/>
      </xdr:nvSpPr>
      <xdr:spPr>
        <a:xfrm>
          <a:off x="22199600" y="1108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110490</xdr:rowOff>
    </xdr:from>
    <xdr:to>
      <xdr:col>116</xdr:col>
      <xdr:colOff>152400</xdr:colOff>
      <xdr:row>64</xdr:row>
      <xdr:rowOff>110490</xdr:rowOff>
    </xdr:to>
    <xdr:cxnSp macro="">
      <xdr:nvCxnSpPr>
        <xdr:cNvPr id="591" name="直線コネクタ 590"/>
        <xdr:cNvCxnSpPr/>
      </xdr:nvCxnSpPr>
      <xdr:spPr>
        <a:xfrm>
          <a:off x="22072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12717</xdr:rowOff>
    </xdr:from>
    <xdr:ext cx="469744" cy="259045"/>
    <xdr:sp macro="" textlink="">
      <xdr:nvSpPr>
        <xdr:cNvPr id="592" name="【学校施設】&#10;一人当たり面積最大値テキスト"/>
        <xdr:cNvSpPr txBox="1"/>
      </xdr:nvSpPr>
      <xdr:spPr>
        <a:xfrm>
          <a:off x="22199600" y="927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66040</xdr:rowOff>
    </xdr:from>
    <xdr:to>
      <xdr:col>116</xdr:col>
      <xdr:colOff>152400</xdr:colOff>
      <xdr:row>55</xdr:row>
      <xdr:rowOff>66040</xdr:rowOff>
    </xdr:to>
    <xdr:cxnSp macro="">
      <xdr:nvCxnSpPr>
        <xdr:cNvPr id="593" name="直線コネクタ 592"/>
        <xdr:cNvCxnSpPr/>
      </xdr:nvCxnSpPr>
      <xdr:spPr>
        <a:xfrm>
          <a:off x="22072600" y="949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10177</xdr:rowOff>
    </xdr:from>
    <xdr:ext cx="469744" cy="259045"/>
    <xdr:sp macro="" textlink="">
      <xdr:nvSpPr>
        <xdr:cNvPr id="594" name="【学校施設】&#10;一人当たり面積平均値テキスト"/>
        <xdr:cNvSpPr txBox="1"/>
      </xdr:nvSpPr>
      <xdr:spPr>
        <a:xfrm>
          <a:off x="221996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31750</xdr:rowOff>
    </xdr:from>
    <xdr:to>
      <xdr:col>116</xdr:col>
      <xdr:colOff>114300</xdr:colOff>
      <xdr:row>61</xdr:row>
      <xdr:rowOff>133350</xdr:rowOff>
    </xdr:to>
    <xdr:sp macro="" textlink="">
      <xdr:nvSpPr>
        <xdr:cNvPr id="595" name="フローチャート: 判断 594"/>
        <xdr:cNvSpPr/>
      </xdr:nvSpPr>
      <xdr:spPr>
        <a:xfrm>
          <a:off x="221107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60960</xdr:rowOff>
    </xdr:from>
    <xdr:to>
      <xdr:col>112</xdr:col>
      <xdr:colOff>38100</xdr:colOff>
      <xdr:row>61</xdr:row>
      <xdr:rowOff>162560</xdr:rowOff>
    </xdr:to>
    <xdr:sp macro="" textlink="">
      <xdr:nvSpPr>
        <xdr:cNvPr id="596" name="フローチャート: 判断 595"/>
        <xdr:cNvSpPr/>
      </xdr:nvSpPr>
      <xdr:spPr>
        <a:xfrm>
          <a:off x="21272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597" name="フローチャート: 判断 596"/>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40640</xdr:rowOff>
    </xdr:from>
    <xdr:to>
      <xdr:col>102</xdr:col>
      <xdr:colOff>165100</xdr:colOff>
      <xdr:row>61</xdr:row>
      <xdr:rowOff>142240</xdr:rowOff>
    </xdr:to>
    <xdr:sp macro="" textlink="">
      <xdr:nvSpPr>
        <xdr:cNvPr id="598" name="フローチャート: 判断 597"/>
        <xdr:cNvSpPr/>
      </xdr:nvSpPr>
      <xdr:spPr>
        <a:xfrm>
          <a:off x="19494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67310</xdr:rowOff>
    </xdr:from>
    <xdr:to>
      <xdr:col>98</xdr:col>
      <xdr:colOff>38100</xdr:colOff>
      <xdr:row>61</xdr:row>
      <xdr:rowOff>168910</xdr:rowOff>
    </xdr:to>
    <xdr:sp macro="" textlink="">
      <xdr:nvSpPr>
        <xdr:cNvPr id="599" name="フローチャート: 判断 598"/>
        <xdr:cNvSpPr/>
      </xdr:nvSpPr>
      <xdr:spPr>
        <a:xfrm>
          <a:off x="18605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17780</xdr:rowOff>
    </xdr:from>
    <xdr:to>
      <xdr:col>116</xdr:col>
      <xdr:colOff>114300</xdr:colOff>
      <xdr:row>56</xdr:row>
      <xdr:rowOff>119380</xdr:rowOff>
    </xdr:to>
    <xdr:sp macro="" textlink="">
      <xdr:nvSpPr>
        <xdr:cNvPr id="605" name="楕円 604"/>
        <xdr:cNvSpPr/>
      </xdr:nvSpPr>
      <xdr:spPr>
        <a:xfrm>
          <a:off x="221107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40657</xdr:rowOff>
    </xdr:from>
    <xdr:ext cx="469744" cy="259045"/>
    <xdr:sp macro="" textlink="">
      <xdr:nvSpPr>
        <xdr:cNvPr id="606" name="【学校施設】&#10;一人当たり面積該当値テキスト"/>
        <xdr:cNvSpPr txBox="1"/>
      </xdr:nvSpPr>
      <xdr:spPr>
        <a:xfrm>
          <a:off x="22199600" y="947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55880</xdr:rowOff>
    </xdr:from>
    <xdr:to>
      <xdr:col>112</xdr:col>
      <xdr:colOff>38100</xdr:colOff>
      <xdr:row>56</xdr:row>
      <xdr:rowOff>157480</xdr:rowOff>
    </xdr:to>
    <xdr:sp macro="" textlink="">
      <xdr:nvSpPr>
        <xdr:cNvPr id="607" name="楕円 606"/>
        <xdr:cNvSpPr/>
      </xdr:nvSpPr>
      <xdr:spPr>
        <a:xfrm>
          <a:off x="2127250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68580</xdr:rowOff>
    </xdr:from>
    <xdr:to>
      <xdr:col>116</xdr:col>
      <xdr:colOff>63500</xdr:colOff>
      <xdr:row>56</xdr:row>
      <xdr:rowOff>106680</xdr:rowOff>
    </xdr:to>
    <xdr:cxnSp macro="">
      <xdr:nvCxnSpPr>
        <xdr:cNvPr id="608" name="直線コネクタ 607"/>
        <xdr:cNvCxnSpPr/>
      </xdr:nvCxnSpPr>
      <xdr:spPr>
        <a:xfrm flipV="1">
          <a:off x="21323300" y="96697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63500</xdr:rowOff>
    </xdr:from>
    <xdr:to>
      <xdr:col>107</xdr:col>
      <xdr:colOff>101600</xdr:colOff>
      <xdr:row>56</xdr:row>
      <xdr:rowOff>165100</xdr:rowOff>
    </xdr:to>
    <xdr:sp macro="" textlink="">
      <xdr:nvSpPr>
        <xdr:cNvPr id="609" name="楕円 608"/>
        <xdr:cNvSpPr/>
      </xdr:nvSpPr>
      <xdr:spPr>
        <a:xfrm>
          <a:off x="20383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106680</xdr:rowOff>
    </xdr:from>
    <xdr:to>
      <xdr:col>111</xdr:col>
      <xdr:colOff>177800</xdr:colOff>
      <xdr:row>56</xdr:row>
      <xdr:rowOff>114300</xdr:rowOff>
    </xdr:to>
    <xdr:cxnSp macro="">
      <xdr:nvCxnSpPr>
        <xdr:cNvPr id="610" name="直線コネクタ 609"/>
        <xdr:cNvCxnSpPr/>
      </xdr:nvCxnSpPr>
      <xdr:spPr>
        <a:xfrm flipV="1">
          <a:off x="20434300" y="9707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102870</xdr:rowOff>
    </xdr:from>
    <xdr:to>
      <xdr:col>102</xdr:col>
      <xdr:colOff>165100</xdr:colOff>
      <xdr:row>57</xdr:row>
      <xdr:rowOff>33020</xdr:rowOff>
    </xdr:to>
    <xdr:sp macro="" textlink="">
      <xdr:nvSpPr>
        <xdr:cNvPr id="611" name="楕円 610"/>
        <xdr:cNvSpPr/>
      </xdr:nvSpPr>
      <xdr:spPr>
        <a:xfrm>
          <a:off x="19494500" y="970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114300</xdr:rowOff>
    </xdr:from>
    <xdr:to>
      <xdr:col>107</xdr:col>
      <xdr:colOff>50800</xdr:colOff>
      <xdr:row>56</xdr:row>
      <xdr:rowOff>153670</xdr:rowOff>
    </xdr:to>
    <xdr:cxnSp macro="">
      <xdr:nvCxnSpPr>
        <xdr:cNvPr id="612" name="直線コネクタ 611"/>
        <xdr:cNvCxnSpPr/>
      </xdr:nvCxnSpPr>
      <xdr:spPr>
        <a:xfrm flipV="1">
          <a:off x="19545300" y="9715500"/>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140970</xdr:rowOff>
    </xdr:from>
    <xdr:to>
      <xdr:col>98</xdr:col>
      <xdr:colOff>38100</xdr:colOff>
      <xdr:row>57</xdr:row>
      <xdr:rowOff>71120</xdr:rowOff>
    </xdr:to>
    <xdr:sp macro="" textlink="">
      <xdr:nvSpPr>
        <xdr:cNvPr id="613" name="楕円 612"/>
        <xdr:cNvSpPr/>
      </xdr:nvSpPr>
      <xdr:spPr>
        <a:xfrm>
          <a:off x="18605500" y="974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153670</xdr:rowOff>
    </xdr:from>
    <xdr:to>
      <xdr:col>102</xdr:col>
      <xdr:colOff>114300</xdr:colOff>
      <xdr:row>57</xdr:row>
      <xdr:rowOff>20320</xdr:rowOff>
    </xdr:to>
    <xdr:cxnSp macro="">
      <xdr:nvCxnSpPr>
        <xdr:cNvPr id="614" name="直線コネクタ 613"/>
        <xdr:cNvCxnSpPr/>
      </xdr:nvCxnSpPr>
      <xdr:spPr>
        <a:xfrm flipV="1">
          <a:off x="18656300" y="97548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153687</xdr:rowOff>
    </xdr:from>
    <xdr:ext cx="469744" cy="259045"/>
    <xdr:sp macro="" textlink="">
      <xdr:nvSpPr>
        <xdr:cNvPr id="615" name="n_1aveValue【学校施設】&#10;一人当たり面積"/>
        <xdr:cNvSpPr txBox="1"/>
      </xdr:nvSpPr>
      <xdr:spPr>
        <a:xfrm>
          <a:off x="21075727" y="1061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118127</xdr:rowOff>
    </xdr:from>
    <xdr:ext cx="469744" cy="259045"/>
    <xdr:sp macro="" textlink="">
      <xdr:nvSpPr>
        <xdr:cNvPr id="616" name="n_2aveValue【学校施設】&#10;一人当たり面積"/>
        <xdr:cNvSpPr txBox="1"/>
      </xdr:nvSpPr>
      <xdr:spPr>
        <a:xfrm>
          <a:off x="201994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133367</xdr:rowOff>
    </xdr:from>
    <xdr:ext cx="469744" cy="259045"/>
    <xdr:sp macro="" textlink="">
      <xdr:nvSpPr>
        <xdr:cNvPr id="617" name="n_3aveValue【学校施設】&#10;一人当たり面積"/>
        <xdr:cNvSpPr txBox="1"/>
      </xdr:nvSpPr>
      <xdr:spPr>
        <a:xfrm>
          <a:off x="19310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160037</xdr:rowOff>
    </xdr:from>
    <xdr:ext cx="469744" cy="259045"/>
    <xdr:sp macro="" textlink="">
      <xdr:nvSpPr>
        <xdr:cNvPr id="618" name="n_4aveValue【学校施設】&#10;一人当たり面積"/>
        <xdr:cNvSpPr txBox="1"/>
      </xdr:nvSpPr>
      <xdr:spPr>
        <a:xfrm>
          <a:off x="18421427" y="1061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2557</xdr:rowOff>
    </xdr:from>
    <xdr:ext cx="469744" cy="259045"/>
    <xdr:sp macro="" textlink="">
      <xdr:nvSpPr>
        <xdr:cNvPr id="619" name="n_1mainValue【学校施設】&#10;一人当たり面積"/>
        <xdr:cNvSpPr txBox="1"/>
      </xdr:nvSpPr>
      <xdr:spPr>
        <a:xfrm>
          <a:off x="21075727" y="943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10177</xdr:rowOff>
    </xdr:from>
    <xdr:ext cx="469744" cy="259045"/>
    <xdr:sp macro="" textlink="">
      <xdr:nvSpPr>
        <xdr:cNvPr id="620" name="n_2mainValue【学校施設】&#10;一人当たり面積"/>
        <xdr:cNvSpPr txBox="1"/>
      </xdr:nvSpPr>
      <xdr:spPr>
        <a:xfrm>
          <a:off x="20199427" y="943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49547</xdr:rowOff>
    </xdr:from>
    <xdr:ext cx="469744" cy="259045"/>
    <xdr:sp macro="" textlink="">
      <xdr:nvSpPr>
        <xdr:cNvPr id="621" name="n_3mainValue【学校施設】&#10;一人当たり面積"/>
        <xdr:cNvSpPr txBox="1"/>
      </xdr:nvSpPr>
      <xdr:spPr>
        <a:xfrm>
          <a:off x="19310427" y="94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87647</xdr:rowOff>
    </xdr:from>
    <xdr:ext cx="469744" cy="259045"/>
    <xdr:sp macro="" textlink="">
      <xdr:nvSpPr>
        <xdr:cNvPr id="622" name="n_4mainValue【学校施設】&#10;一人当たり面積"/>
        <xdr:cNvSpPr txBox="1"/>
      </xdr:nvSpPr>
      <xdr:spPr>
        <a:xfrm>
          <a:off x="18421427" y="951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11430</xdr:rowOff>
    </xdr:from>
    <xdr:to>
      <xdr:col>85</xdr:col>
      <xdr:colOff>126364</xdr:colOff>
      <xdr:row>86</xdr:row>
      <xdr:rowOff>108586</xdr:rowOff>
    </xdr:to>
    <xdr:cxnSp macro="">
      <xdr:nvCxnSpPr>
        <xdr:cNvPr id="647" name="直線コネクタ 646"/>
        <xdr:cNvCxnSpPr/>
      </xdr:nvCxnSpPr>
      <xdr:spPr>
        <a:xfrm flipV="1">
          <a:off x="16318864" y="13555980"/>
          <a:ext cx="0" cy="12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648" name="【児童館】&#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649" name="直線コネクタ 648"/>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129557</xdr:rowOff>
    </xdr:from>
    <xdr:ext cx="405111" cy="259045"/>
    <xdr:sp macro="" textlink="">
      <xdr:nvSpPr>
        <xdr:cNvPr id="650" name="【児童館】&#10;有形固定資産減価償却率最大値テキスト"/>
        <xdr:cNvSpPr txBox="1"/>
      </xdr:nvSpPr>
      <xdr:spPr>
        <a:xfrm>
          <a:off x="16357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11430</xdr:rowOff>
    </xdr:from>
    <xdr:to>
      <xdr:col>86</xdr:col>
      <xdr:colOff>25400</xdr:colOff>
      <xdr:row>79</xdr:row>
      <xdr:rowOff>11430</xdr:rowOff>
    </xdr:to>
    <xdr:cxnSp macro="">
      <xdr:nvCxnSpPr>
        <xdr:cNvPr id="651" name="直線コネクタ 650"/>
        <xdr:cNvCxnSpPr/>
      </xdr:nvCxnSpPr>
      <xdr:spPr>
        <a:xfrm>
          <a:off x="16230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107332</xdr:rowOff>
    </xdr:from>
    <xdr:ext cx="405111" cy="259045"/>
    <xdr:sp macro="" textlink="">
      <xdr:nvSpPr>
        <xdr:cNvPr id="652" name="【児童館】&#10;有形固定資産減価償却率平均値テキスト"/>
        <xdr:cNvSpPr txBox="1"/>
      </xdr:nvSpPr>
      <xdr:spPr>
        <a:xfrm>
          <a:off x="16357600" y="13823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84455</xdr:rowOff>
    </xdr:from>
    <xdr:to>
      <xdr:col>85</xdr:col>
      <xdr:colOff>177800</xdr:colOff>
      <xdr:row>82</xdr:row>
      <xdr:rowOff>14605</xdr:rowOff>
    </xdr:to>
    <xdr:sp macro="" textlink="">
      <xdr:nvSpPr>
        <xdr:cNvPr id="653" name="フローチャート: 判断 652"/>
        <xdr:cNvSpPr/>
      </xdr:nvSpPr>
      <xdr:spPr>
        <a:xfrm>
          <a:off x="16268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82550</xdr:rowOff>
    </xdr:from>
    <xdr:to>
      <xdr:col>81</xdr:col>
      <xdr:colOff>101600</xdr:colOff>
      <xdr:row>82</xdr:row>
      <xdr:rowOff>12700</xdr:rowOff>
    </xdr:to>
    <xdr:sp macro="" textlink="">
      <xdr:nvSpPr>
        <xdr:cNvPr id="654" name="フローチャート: 判断 653"/>
        <xdr:cNvSpPr/>
      </xdr:nvSpPr>
      <xdr:spPr>
        <a:xfrm>
          <a:off x="15430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655" name="フローチャート: 判断 654"/>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656" name="フローチャート: 判断 655"/>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36830</xdr:rowOff>
    </xdr:from>
    <xdr:to>
      <xdr:col>67</xdr:col>
      <xdr:colOff>101600</xdr:colOff>
      <xdr:row>81</xdr:row>
      <xdr:rowOff>138430</xdr:rowOff>
    </xdr:to>
    <xdr:sp macro="" textlink="">
      <xdr:nvSpPr>
        <xdr:cNvPr id="657" name="フローチャート: 判断 656"/>
        <xdr:cNvSpPr/>
      </xdr:nvSpPr>
      <xdr:spPr>
        <a:xfrm>
          <a:off x="127635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663" name="楕円 662"/>
        <xdr:cNvSpPr/>
      </xdr:nvSpPr>
      <xdr:spPr>
        <a:xfrm>
          <a:off x="162687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123841</xdr:rowOff>
    </xdr:from>
    <xdr:ext cx="405111" cy="259045"/>
    <xdr:sp macro="" textlink="">
      <xdr:nvSpPr>
        <xdr:cNvPr id="664" name="【児童館】&#10;有形固定資産減価償却率該当値テキスト"/>
        <xdr:cNvSpPr txBox="1"/>
      </xdr:nvSpPr>
      <xdr:spPr>
        <a:xfrm>
          <a:off x="16357600" y="1401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116839</xdr:rowOff>
    </xdr:from>
    <xdr:to>
      <xdr:col>81</xdr:col>
      <xdr:colOff>101600</xdr:colOff>
      <xdr:row>82</xdr:row>
      <xdr:rowOff>46989</xdr:rowOff>
    </xdr:to>
    <xdr:sp macro="" textlink="">
      <xdr:nvSpPr>
        <xdr:cNvPr id="665" name="楕円 664"/>
        <xdr:cNvSpPr/>
      </xdr:nvSpPr>
      <xdr:spPr>
        <a:xfrm>
          <a:off x="154305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167639</xdr:rowOff>
    </xdr:from>
    <xdr:to>
      <xdr:col>85</xdr:col>
      <xdr:colOff>127000</xdr:colOff>
      <xdr:row>82</xdr:row>
      <xdr:rowOff>24764</xdr:rowOff>
    </xdr:to>
    <xdr:cxnSp macro="">
      <xdr:nvCxnSpPr>
        <xdr:cNvPr id="666" name="直線コネクタ 665"/>
        <xdr:cNvCxnSpPr/>
      </xdr:nvCxnSpPr>
      <xdr:spPr>
        <a:xfrm>
          <a:off x="15481300" y="14055089"/>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69214</xdr:rowOff>
    </xdr:from>
    <xdr:to>
      <xdr:col>76</xdr:col>
      <xdr:colOff>165100</xdr:colOff>
      <xdr:row>81</xdr:row>
      <xdr:rowOff>170814</xdr:rowOff>
    </xdr:to>
    <xdr:sp macro="" textlink="">
      <xdr:nvSpPr>
        <xdr:cNvPr id="667" name="楕円 666"/>
        <xdr:cNvSpPr/>
      </xdr:nvSpPr>
      <xdr:spPr>
        <a:xfrm>
          <a:off x="14541500" y="139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120014</xdr:rowOff>
    </xdr:from>
    <xdr:to>
      <xdr:col>81</xdr:col>
      <xdr:colOff>50800</xdr:colOff>
      <xdr:row>81</xdr:row>
      <xdr:rowOff>167639</xdr:rowOff>
    </xdr:to>
    <xdr:cxnSp macro="">
      <xdr:nvCxnSpPr>
        <xdr:cNvPr id="668" name="直線コネクタ 667"/>
        <xdr:cNvCxnSpPr/>
      </xdr:nvCxnSpPr>
      <xdr:spPr>
        <a:xfrm>
          <a:off x="14592300" y="1400746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25400</xdr:rowOff>
    </xdr:from>
    <xdr:to>
      <xdr:col>72</xdr:col>
      <xdr:colOff>38100</xdr:colOff>
      <xdr:row>81</xdr:row>
      <xdr:rowOff>127000</xdr:rowOff>
    </xdr:to>
    <xdr:sp macro="" textlink="">
      <xdr:nvSpPr>
        <xdr:cNvPr id="669" name="楕円 668"/>
        <xdr:cNvSpPr/>
      </xdr:nvSpPr>
      <xdr:spPr>
        <a:xfrm>
          <a:off x="13652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76200</xdr:rowOff>
    </xdr:from>
    <xdr:to>
      <xdr:col>76</xdr:col>
      <xdr:colOff>114300</xdr:colOff>
      <xdr:row>81</xdr:row>
      <xdr:rowOff>120014</xdr:rowOff>
    </xdr:to>
    <xdr:cxnSp macro="">
      <xdr:nvCxnSpPr>
        <xdr:cNvPr id="670" name="直線コネクタ 669"/>
        <xdr:cNvCxnSpPr/>
      </xdr:nvCxnSpPr>
      <xdr:spPr>
        <a:xfrm>
          <a:off x="13703300" y="139636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133986</xdr:rowOff>
    </xdr:from>
    <xdr:to>
      <xdr:col>67</xdr:col>
      <xdr:colOff>101600</xdr:colOff>
      <xdr:row>81</xdr:row>
      <xdr:rowOff>64136</xdr:rowOff>
    </xdr:to>
    <xdr:sp macro="" textlink="">
      <xdr:nvSpPr>
        <xdr:cNvPr id="671" name="楕円 670"/>
        <xdr:cNvSpPr/>
      </xdr:nvSpPr>
      <xdr:spPr>
        <a:xfrm>
          <a:off x="12763500" y="1384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13336</xdr:rowOff>
    </xdr:from>
    <xdr:to>
      <xdr:col>71</xdr:col>
      <xdr:colOff>177800</xdr:colOff>
      <xdr:row>81</xdr:row>
      <xdr:rowOff>76200</xdr:rowOff>
    </xdr:to>
    <xdr:cxnSp macro="">
      <xdr:nvCxnSpPr>
        <xdr:cNvPr id="672" name="直線コネクタ 671"/>
        <xdr:cNvCxnSpPr/>
      </xdr:nvCxnSpPr>
      <xdr:spPr>
        <a:xfrm>
          <a:off x="12814300" y="13900786"/>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29227</xdr:rowOff>
    </xdr:from>
    <xdr:ext cx="405111" cy="259045"/>
    <xdr:sp macro="" textlink="">
      <xdr:nvSpPr>
        <xdr:cNvPr id="673" name="n_1aveValue【児童館】&#10;有形固定資産減価償却率"/>
        <xdr:cNvSpPr txBox="1"/>
      </xdr:nvSpPr>
      <xdr:spPr>
        <a:xfrm>
          <a:off x="15266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674" name="n_2aveValue【児童館】&#10;有形固定資産減価償却率"/>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156227</xdr:rowOff>
    </xdr:from>
    <xdr:ext cx="405111" cy="259045"/>
    <xdr:sp macro="" textlink="">
      <xdr:nvSpPr>
        <xdr:cNvPr id="675" name="n_3aveValue【児童館】&#10;有形固定資産減価償却率"/>
        <xdr:cNvSpPr txBox="1"/>
      </xdr:nvSpPr>
      <xdr:spPr>
        <a:xfrm>
          <a:off x="13500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129557</xdr:rowOff>
    </xdr:from>
    <xdr:ext cx="405111" cy="259045"/>
    <xdr:sp macro="" textlink="">
      <xdr:nvSpPr>
        <xdr:cNvPr id="676" name="n_4aveValue【児童館】&#10;有形固定資産減価償却率"/>
        <xdr:cNvSpPr txBox="1"/>
      </xdr:nvSpPr>
      <xdr:spPr>
        <a:xfrm>
          <a:off x="12611744" y="1401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38116</xdr:rowOff>
    </xdr:from>
    <xdr:ext cx="405111" cy="259045"/>
    <xdr:sp macro="" textlink="">
      <xdr:nvSpPr>
        <xdr:cNvPr id="677" name="n_1mainValue【児童館】&#10;有形固定資産減価償却率"/>
        <xdr:cNvSpPr txBox="1"/>
      </xdr:nvSpPr>
      <xdr:spPr>
        <a:xfrm>
          <a:off x="152660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161941</xdr:rowOff>
    </xdr:from>
    <xdr:ext cx="405111" cy="259045"/>
    <xdr:sp macro="" textlink="">
      <xdr:nvSpPr>
        <xdr:cNvPr id="678" name="n_2mainValue【児童館】&#10;有形固定資産減価償却率"/>
        <xdr:cNvSpPr txBox="1"/>
      </xdr:nvSpPr>
      <xdr:spPr>
        <a:xfrm>
          <a:off x="14389744" y="1404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143527</xdr:rowOff>
    </xdr:from>
    <xdr:ext cx="405111" cy="259045"/>
    <xdr:sp macro="" textlink="">
      <xdr:nvSpPr>
        <xdr:cNvPr id="679" name="n_3mainValue【児童館】&#10;有形固定資産減価償却率"/>
        <xdr:cNvSpPr txBox="1"/>
      </xdr:nvSpPr>
      <xdr:spPr>
        <a:xfrm>
          <a:off x="13500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80663</xdr:rowOff>
    </xdr:from>
    <xdr:ext cx="405111" cy="259045"/>
    <xdr:sp macro="" textlink="">
      <xdr:nvSpPr>
        <xdr:cNvPr id="680" name="n_4mainValue【児童館】&#10;有形固定資産減価償却率"/>
        <xdr:cNvSpPr txBox="1"/>
      </xdr:nvSpPr>
      <xdr:spPr>
        <a:xfrm>
          <a:off x="12611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1" name="直線コネクタ 6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2" name="テキスト ボックス 6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3" name="直線コネクタ 6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4" name="テキスト ボックス 6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5" name="直線コネクタ 6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6" name="テキスト ボックス 6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7" name="直線コネクタ 6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8" name="テキスト ボックス 6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9" name="直線コネクタ 6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0" name="テキスト ボックス 6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704" name="直線コネクタ 703"/>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5"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6" name="直線コネクタ 705"/>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707"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08" name="直線コネクタ 707"/>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41927</xdr:rowOff>
    </xdr:from>
    <xdr:ext cx="469744" cy="259045"/>
    <xdr:sp macro="" textlink="">
      <xdr:nvSpPr>
        <xdr:cNvPr id="709" name="【児童館】&#10;一人当たり面積平均値テキスト"/>
        <xdr:cNvSpPr txBox="1"/>
      </xdr:nvSpPr>
      <xdr:spPr>
        <a:xfrm>
          <a:off x="22199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710" name="フローチャート: 判断 709"/>
        <xdr:cNvSpPr/>
      </xdr:nvSpPr>
      <xdr:spPr>
        <a:xfrm>
          <a:off x="22110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711" name="フローチャート: 判断 710"/>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12" name="フローチャート: 判断 711"/>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xdr:rowOff>
    </xdr:from>
    <xdr:to>
      <xdr:col>102</xdr:col>
      <xdr:colOff>165100</xdr:colOff>
      <xdr:row>83</xdr:row>
      <xdr:rowOff>107950</xdr:rowOff>
    </xdr:to>
    <xdr:sp macro="" textlink="">
      <xdr:nvSpPr>
        <xdr:cNvPr id="713" name="フローチャート: 判断 712"/>
        <xdr:cNvSpPr/>
      </xdr:nvSpPr>
      <xdr:spPr>
        <a:xfrm>
          <a:off x="19494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714" name="フローチャート: 判断 713"/>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158750</xdr:rowOff>
    </xdr:from>
    <xdr:to>
      <xdr:col>116</xdr:col>
      <xdr:colOff>114300</xdr:colOff>
      <xdr:row>80</xdr:row>
      <xdr:rowOff>88900</xdr:rowOff>
    </xdr:to>
    <xdr:sp macro="" textlink="">
      <xdr:nvSpPr>
        <xdr:cNvPr id="720" name="楕円 719"/>
        <xdr:cNvSpPr/>
      </xdr:nvSpPr>
      <xdr:spPr>
        <a:xfrm>
          <a:off x="221107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10177</xdr:rowOff>
    </xdr:from>
    <xdr:ext cx="469744" cy="259045"/>
    <xdr:sp macro="" textlink="">
      <xdr:nvSpPr>
        <xdr:cNvPr id="721" name="【児童館】&#10;一人当たり面積該当値テキスト"/>
        <xdr:cNvSpPr txBox="1"/>
      </xdr:nvSpPr>
      <xdr:spPr>
        <a:xfrm>
          <a:off x="22199600"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158750</xdr:rowOff>
    </xdr:from>
    <xdr:to>
      <xdr:col>112</xdr:col>
      <xdr:colOff>38100</xdr:colOff>
      <xdr:row>80</xdr:row>
      <xdr:rowOff>88900</xdr:rowOff>
    </xdr:to>
    <xdr:sp macro="" textlink="">
      <xdr:nvSpPr>
        <xdr:cNvPr id="722" name="楕円 721"/>
        <xdr:cNvSpPr/>
      </xdr:nvSpPr>
      <xdr:spPr>
        <a:xfrm>
          <a:off x="21272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38100</xdr:rowOff>
    </xdr:from>
    <xdr:to>
      <xdr:col>116</xdr:col>
      <xdr:colOff>63500</xdr:colOff>
      <xdr:row>80</xdr:row>
      <xdr:rowOff>38100</xdr:rowOff>
    </xdr:to>
    <xdr:cxnSp macro="">
      <xdr:nvCxnSpPr>
        <xdr:cNvPr id="723" name="直線コネクタ 722"/>
        <xdr:cNvCxnSpPr/>
      </xdr:nvCxnSpPr>
      <xdr:spPr>
        <a:xfrm>
          <a:off x="21323300" y="13754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158750</xdr:rowOff>
    </xdr:from>
    <xdr:to>
      <xdr:col>107</xdr:col>
      <xdr:colOff>101600</xdr:colOff>
      <xdr:row>80</xdr:row>
      <xdr:rowOff>88900</xdr:rowOff>
    </xdr:to>
    <xdr:sp macro="" textlink="">
      <xdr:nvSpPr>
        <xdr:cNvPr id="724" name="楕円 723"/>
        <xdr:cNvSpPr/>
      </xdr:nvSpPr>
      <xdr:spPr>
        <a:xfrm>
          <a:off x="20383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38100</xdr:rowOff>
    </xdr:from>
    <xdr:to>
      <xdr:col>111</xdr:col>
      <xdr:colOff>177800</xdr:colOff>
      <xdr:row>80</xdr:row>
      <xdr:rowOff>38100</xdr:rowOff>
    </xdr:to>
    <xdr:cxnSp macro="">
      <xdr:nvCxnSpPr>
        <xdr:cNvPr id="725" name="直線コネクタ 724"/>
        <xdr:cNvCxnSpPr/>
      </xdr:nvCxnSpPr>
      <xdr:spPr>
        <a:xfrm>
          <a:off x="20434300" y="1375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158750</xdr:rowOff>
    </xdr:from>
    <xdr:to>
      <xdr:col>102</xdr:col>
      <xdr:colOff>165100</xdr:colOff>
      <xdr:row>80</xdr:row>
      <xdr:rowOff>88900</xdr:rowOff>
    </xdr:to>
    <xdr:sp macro="" textlink="">
      <xdr:nvSpPr>
        <xdr:cNvPr id="726" name="楕円 725"/>
        <xdr:cNvSpPr/>
      </xdr:nvSpPr>
      <xdr:spPr>
        <a:xfrm>
          <a:off x="19494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38100</xdr:rowOff>
    </xdr:from>
    <xdr:to>
      <xdr:col>107</xdr:col>
      <xdr:colOff>50800</xdr:colOff>
      <xdr:row>80</xdr:row>
      <xdr:rowOff>38100</xdr:rowOff>
    </xdr:to>
    <xdr:cxnSp macro="">
      <xdr:nvCxnSpPr>
        <xdr:cNvPr id="727" name="直線コネクタ 726"/>
        <xdr:cNvCxnSpPr/>
      </xdr:nvCxnSpPr>
      <xdr:spPr>
        <a:xfrm>
          <a:off x="19545300" y="1375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158750</xdr:rowOff>
    </xdr:from>
    <xdr:to>
      <xdr:col>98</xdr:col>
      <xdr:colOff>38100</xdr:colOff>
      <xdr:row>80</xdr:row>
      <xdr:rowOff>88900</xdr:rowOff>
    </xdr:to>
    <xdr:sp macro="" textlink="">
      <xdr:nvSpPr>
        <xdr:cNvPr id="728" name="楕円 727"/>
        <xdr:cNvSpPr/>
      </xdr:nvSpPr>
      <xdr:spPr>
        <a:xfrm>
          <a:off x="18605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38100</xdr:rowOff>
    </xdr:from>
    <xdr:to>
      <xdr:col>102</xdr:col>
      <xdr:colOff>114300</xdr:colOff>
      <xdr:row>80</xdr:row>
      <xdr:rowOff>38100</xdr:rowOff>
    </xdr:to>
    <xdr:cxnSp macro="">
      <xdr:nvCxnSpPr>
        <xdr:cNvPr id="729" name="直線コネクタ 728"/>
        <xdr:cNvCxnSpPr/>
      </xdr:nvCxnSpPr>
      <xdr:spPr>
        <a:xfrm>
          <a:off x="18656300" y="1375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22877</xdr:rowOff>
    </xdr:from>
    <xdr:ext cx="469744" cy="259045"/>
    <xdr:sp macro="" textlink="">
      <xdr:nvSpPr>
        <xdr:cNvPr id="730" name="n_1aveValue【児童館】&#10;一人当たり面積"/>
        <xdr:cNvSpPr txBox="1"/>
      </xdr:nvSpPr>
      <xdr:spPr>
        <a:xfrm>
          <a:off x="210757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731" name="n_2aveValue【児童館】&#10;一人当たり面積"/>
        <xdr:cNvSpPr txBox="1"/>
      </xdr:nvSpPr>
      <xdr:spPr>
        <a:xfrm>
          <a:off x="20199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99077</xdr:rowOff>
    </xdr:from>
    <xdr:ext cx="469744" cy="259045"/>
    <xdr:sp macro="" textlink="">
      <xdr:nvSpPr>
        <xdr:cNvPr id="732" name="n_3aveValue【児童館】&#10;一人当たり面積"/>
        <xdr:cNvSpPr txBox="1"/>
      </xdr:nvSpPr>
      <xdr:spPr>
        <a:xfrm>
          <a:off x="19310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137177</xdr:rowOff>
    </xdr:from>
    <xdr:ext cx="469744" cy="259045"/>
    <xdr:sp macro="" textlink="">
      <xdr:nvSpPr>
        <xdr:cNvPr id="733" name="n_4aveValue【児童館】&#10;一人当たり面積"/>
        <xdr:cNvSpPr txBox="1"/>
      </xdr:nvSpPr>
      <xdr:spPr>
        <a:xfrm>
          <a:off x="18421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105427</xdr:rowOff>
    </xdr:from>
    <xdr:ext cx="469744" cy="259045"/>
    <xdr:sp macro="" textlink="">
      <xdr:nvSpPr>
        <xdr:cNvPr id="734" name="n_1mainValue【児童館】&#10;一人当たり面積"/>
        <xdr:cNvSpPr txBox="1"/>
      </xdr:nvSpPr>
      <xdr:spPr>
        <a:xfrm>
          <a:off x="21075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105427</xdr:rowOff>
    </xdr:from>
    <xdr:ext cx="469744" cy="259045"/>
    <xdr:sp macro="" textlink="">
      <xdr:nvSpPr>
        <xdr:cNvPr id="735" name="n_2mainValue【児童館】&#10;一人当たり面積"/>
        <xdr:cNvSpPr txBox="1"/>
      </xdr:nvSpPr>
      <xdr:spPr>
        <a:xfrm>
          <a:off x="20199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105427</xdr:rowOff>
    </xdr:from>
    <xdr:ext cx="469744" cy="259045"/>
    <xdr:sp macro="" textlink="">
      <xdr:nvSpPr>
        <xdr:cNvPr id="736" name="n_3mainValue【児童館】&#10;一人当たり面積"/>
        <xdr:cNvSpPr txBox="1"/>
      </xdr:nvSpPr>
      <xdr:spPr>
        <a:xfrm>
          <a:off x="19310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105427</xdr:rowOff>
    </xdr:from>
    <xdr:ext cx="469744" cy="259045"/>
    <xdr:sp macro="" textlink="">
      <xdr:nvSpPr>
        <xdr:cNvPr id="737" name="n_4mainValue【児童館】&#10;一人当たり面積"/>
        <xdr:cNvSpPr txBox="1"/>
      </xdr:nvSpPr>
      <xdr:spPr>
        <a:xfrm>
          <a:off x="18421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9" name="直線コネクタ 74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50" name="テキスト ボックス 74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1" name="直線コネクタ 75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2" name="テキスト ボックス 75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3" name="直線コネクタ 75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4" name="テキスト ボックス 75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5" name="直線コネクタ 75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6" name="テキスト ボックス 755"/>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60198</xdr:rowOff>
    </xdr:from>
    <xdr:to>
      <xdr:col>85</xdr:col>
      <xdr:colOff>126364</xdr:colOff>
      <xdr:row>107</xdr:row>
      <xdr:rowOff>149352</xdr:rowOff>
    </xdr:to>
    <xdr:cxnSp macro="">
      <xdr:nvCxnSpPr>
        <xdr:cNvPr id="760" name="直線コネクタ 759"/>
        <xdr:cNvCxnSpPr/>
      </xdr:nvCxnSpPr>
      <xdr:spPr>
        <a:xfrm flipV="1">
          <a:off x="16318864" y="17205198"/>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153179</xdr:rowOff>
    </xdr:from>
    <xdr:ext cx="405111" cy="259045"/>
    <xdr:sp macro="" textlink="">
      <xdr:nvSpPr>
        <xdr:cNvPr id="761" name="【公民館】&#10;有形固定資産減価償却率最小値テキスト"/>
        <xdr:cNvSpPr txBox="1"/>
      </xdr:nvSpPr>
      <xdr:spPr>
        <a:xfrm>
          <a:off x="16357600" y="1849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149352</xdr:rowOff>
    </xdr:from>
    <xdr:to>
      <xdr:col>86</xdr:col>
      <xdr:colOff>25400</xdr:colOff>
      <xdr:row>107</xdr:row>
      <xdr:rowOff>149352</xdr:rowOff>
    </xdr:to>
    <xdr:cxnSp macro="">
      <xdr:nvCxnSpPr>
        <xdr:cNvPr id="762" name="直線コネクタ 761"/>
        <xdr:cNvCxnSpPr/>
      </xdr:nvCxnSpPr>
      <xdr:spPr>
        <a:xfrm>
          <a:off x="16230600" y="1849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6875</xdr:rowOff>
    </xdr:from>
    <xdr:ext cx="405111" cy="259045"/>
    <xdr:sp macro="" textlink="">
      <xdr:nvSpPr>
        <xdr:cNvPr id="763" name="【公民館】&#10;有形固定資産減価償却率最大値テキスト"/>
        <xdr:cNvSpPr txBox="1"/>
      </xdr:nvSpPr>
      <xdr:spPr>
        <a:xfrm>
          <a:off x="16357600" y="1698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60198</xdr:rowOff>
    </xdr:from>
    <xdr:to>
      <xdr:col>86</xdr:col>
      <xdr:colOff>25400</xdr:colOff>
      <xdr:row>100</xdr:row>
      <xdr:rowOff>60198</xdr:rowOff>
    </xdr:to>
    <xdr:cxnSp macro="">
      <xdr:nvCxnSpPr>
        <xdr:cNvPr id="764" name="直線コネクタ 763"/>
        <xdr:cNvCxnSpPr/>
      </xdr:nvCxnSpPr>
      <xdr:spPr>
        <a:xfrm>
          <a:off x="16230600" y="1720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119142</xdr:rowOff>
    </xdr:from>
    <xdr:ext cx="405111" cy="259045"/>
    <xdr:sp macro="" textlink="">
      <xdr:nvSpPr>
        <xdr:cNvPr id="765" name="【公民館】&#10;有形固定資産減価償却率平均値テキスト"/>
        <xdr:cNvSpPr txBox="1"/>
      </xdr:nvSpPr>
      <xdr:spPr>
        <a:xfrm>
          <a:off x="16357600" y="17778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96265</xdr:rowOff>
    </xdr:from>
    <xdr:to>
      <xdr:col>85</xdr:col>
      <xdr:colOff>177800</xdr:colOff>
      <xdr:row>105</xdr:row>
      <xdr:rowOff>26415</xdr:rowOff>
    </xdr:to>
    <xdr:sp macro="" textlink="">
      <xdr:nvSpPr>
        <xdr:cNvPr id="766" name="フローチャート: 判断 765"/>
        <xdr:cNvSpPr/>
      </xdr:nvSpPr>
      <xdr:spPr>
        <a:xfrm>
          <a:off x="16268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767" name="フローチャート: 判断 766"/>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768" name="フローチャート: 判断 767"/>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16256</xdr:rowOff>
    </xdr:from>
    <xdr:to>
      <xdr:col>72</xdr:col>
      <xdr:colOff>38100</xdr:colOff>
      <xdr:row>104</xdr:row>
      <xdr:rowOff>117856</xdr:rowOff>
    </xdr:to>
    <xdr:sp macro="" textlink="">
      <xdr:nvSpPr>
        <xdr:cNvPr id="769" name="フローチャート: 判断 768"/>
        <xdr:cNvSpPr/>
      </xdr:nvSpPr>
      <xdr:spPr>
        <a:xfrm>
          <a:off x="13652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70" name="フローチャート: 判断 769"/>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16256</xdr:rowOff>
    </xdr:from>
    <xdr:to>
      <xdr:col>85</xdr:col>
      <xdr:colOff>177800</xdr:colOff>
      <xdr:row>105</xdr:row>
      <xdr:rowOff>117856</xdr:rowOff>
    </xdr:to>
    <xdr:sp macro="" textlink="">
      <xdr:nvSpPr>
        <xdr:cNvPr id="776" name="楕円 775"/>
        <xdr:cNvSpPr/>
      </xdr:nvSpPr>
      <xdr:spPr>
        <a:xfrm>
          <a:off x="16268700" y="1801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166133</xdr:rowOff>
    </xdr:from>
    <xdr:ext cx="405111" cy="259045"/>
    <xdr:sp macro="" textlink="">
      <xdr:nvSpPr>
        <xdr:cNvPr id="777" name="【公民館】&#10;有形固定資産減価償却率該当値テキスト"/>
        <xdr:cNvSpPr txBox="1"/>
      </xdr:nvSpPr>
      <xdr:spPr>
        <a:xfrm>
          <a:off x="16357600" y="1799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7113</xdr:rowOff>
    </xdr:from>
    <xdr:to>
      <xdr:col>81</xdr:col>
      <xdr:colOff>101600</xdr:colOff>
      <xdr:row>105</xdr:row>
      <xdr:rowOff>108713</xdr:rowOff>
    </xdr:to>
    <xdr:sp macro="" textlink="">
      <xdr:nvSpPr>
        <xdr:cNvPr id="778" name="楕円 777"/>
        <xdr:cNvSpPr/>
      </xdr:nvSpPr>
      <xdr:spPr>
        <a:xfrm>
          <a:off x="15430500" y="180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57913</xdr:rowOff>
    </xdr:from>
    <xdr:to>
      <xdr:col>85</xdr:col>
      <xdr:colOff>127000</xdr:colOff>
      <xdr:row>105</xdr:row>
      <xdr:rowOff>67056</xdr:rowOff>
    </xdr:to>
    <xdr:cxnSp macro="">
      <xdr:nvCxnSpPr>
        <xdr:cNvPr id="779" name="直線コネクタ 778"/>
        <xdr:cNvCxnSpPr/>
      </xdr:nvCxnSpPr>
      <xdr:spPr>
        <a:xfrm>
          <a:off x="15481300" y="18060163"/>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16256</xdr:rowOff>
    </xdr:from>
    <xdr:to>
      <xdr:col>76</xdr:col>
      <xdr:colOff>165100</xdr:colOff>
      <xdr:row>105</xdr:row>
      <xdr:rowOff>117856</xdr:rowOff>
    </xdr:to>
    <xdr:sp macro="" textlink="">
      <xdr:nvSpPr>
        <xdr:cNvPr id="780" name="楕円 779"/>
        <xdr:cNvSpPr/>
      </xdr:nvSpPr>
      <xdr:spPr>
        <a:xfrm>
          <a:off x="14541500" y="1801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57913</xdr:rowOff>
    </xdr:from>
    <xdr:to>
      <xdr:col>81</xdr:col>
      <xdr:colOff>50800</xdr:colOff>
      <xdr:row>105</xdr:row>
      <xdr:rowOff>67056</xdr:rowOff>
    </xdr:to>
    <xdr:cxnSp macro="">
      <xdr:nvCxnSpPr>
        <xdr:cNvPr id="781" name="直線コネクタ 780"/>
        <xdr:cNvCxnSpPr/>
      </xdr:nvCxnSpPr>
      <xdr:spPr>
        <a:xfrm flipV="1">
          <a:off x="14592300" y="1806016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146558</xdr:rowOff>
    </xdr:from>
    <xdr:to>
      <xdr:col>72</xdr:col>
      <xdr:colOff>38100</xdr:colOff>
      <xdr:row>105</xdr:row>
      <xdr:rowOff>76708</xdr:rowOff>
    </xdr:to>
    <xdr:sp macro="" textlink="">
      <xdr:nvSpPr>
        <xdr:cNvPr id="782" name="楕円 781"/>
        <xdr:cNvSpPr/>
      </xdr:nvSpPr>
      <xdr:spPr>
        <a:xfrm>
          <a:off x="13652500" y="1797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25908</xdr:rowOff>
    </xdr:from>
    <xdr:to>
      <xdr:col>76</xdr:col>
      <xdr:colOff>114300</xdr:colOff>
      <xdr:row>105</xdr:row>
      <xdr:rowOff>67056</xdr:rowOff>
    </xdr:to>
    <xdr:cxnSp macro="">
      <xdr:nvCxnSpPr>
        <xdr:cNvPr id="783" name="直線コネクタ 782"/>
        <xdr:cNvCxnSpPr/>
      </xdr:nvCxnSpPr>
      <xdr:spPr>
        <a:xfrm>
          <a:off x="13703300" y="1802815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119126</xdr:rowOff>
    </xdr:from>
    <xdr:to>
      <xdr:col>67</xdr:col>
      <xdr:colOff>101600</xdr:colOff>
      <xdr:row>105</xdr:row>
      <xdr:rowOff>49276</xdr:rowOff>
    </xdr:to>
    <xdr:sp macro="" textlink="">
      <xdr:nvSpPr>
        <xdr:cNvPr id="784" name="楕円 783"/>
        <xdr:cNvSpPr/>
      </xdr:nvSpPr>
      <xdr:spPr>
        <a:xfrm>
          <a:off x="12763500" y="1794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169926</xdr:rowOff>
    </xdr:from>
    <xdr:to>
      <xdr:col>71</xdr:col>
      <xdr:colOff>177800</xdr:colOff>
      <xdr:row>105</xdr:row>
      <xdr:rowOff>25908</xdr:rowOff>
    </xdr:to>
    <xdr:cxnSp macro="">
      <xdr:nvCxnSpPr>
        <xdr:cNvPr id="785" name="直線コネクタ 784"/>
        <xdr:cNvCxnSpPr/>
      </xdr:nvCxnSpPr>
      <xdr:spPr>
        <a:xfrm>
          <a:off x="12814300" y="1800072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6366</xdr:rowOff>
    </xdr:from>
    <xdr:ext cx="405111" cy="259045"/>
    <xdr:sp macro="" textlink="">
      <xdr:nvSpPr>
        <xdr:cNvPr id="786" name="n_1aveValue【公民館】&#10;有形固定資産減価償却率"/>
        <xdr:cNvSpPr txBox="1"/>
      </xdr:nvSpPr>
      <xdr:spPr>
        <a:xfrm>
          <a:off x="152660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787" name="n_2aveValue【公民館】&#10;有形固定資産減価償却率"/>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134383</xdr:rowOff>
    </xdr:from>
    <xdr:ext cx="405111" cy="259045"/>
    <xdr:sp macro="" textlink="">
      <xdr:nvSpPr>
        <xdr:cNvPr id="788" name="n_3aveValue【公民館】&#10;有形固定資産減価償却率"/>
        <xdr:cNvSpPr txBox="1"/>
      </xdr:nvSpPr>
      <xdr:spPr>
        <a:xfrm>
          <a:off x="13500744" y="1762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789" name="n_4aveValue【公民館】&#10;有形固定資産減価償却率"/>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99840</xdr:rowOff>
    </xdr:from>
    <xdr:ext cx="405111" cy="259045"/>
    <xdr:sp macro="" textlink="">
      <xdr:nvSpPr>
        <xdr:cNvPr id="790" name="n_1mainValue【公民館】&#10;有形固定資産減価償却率"/>
        <xdr:cNvSpPr txBox="1"/>
      </xdr:nvSpPr>
      <xdr:spPr>
        <a:xfrm>
          <a:off x="15266044" y="1810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108983</xdr:rowOff>
    </xdr:from>
    <xdr:ext cx="405111" cy="259045"/>
    <xdr:sp macro="" textlink="">
      <xdr:nvSpPr>
        <xdr:cNvPr id="791" name="n_2mainValue【公民館】&#10;有形固定資産減価償却率"/>
        <xdr:cNvSpPr txBox="1"/>
      </xdr:nvSpPr>
      <xdr:spPr>
        <a:xfrm>
          <a:off x="14389744" y="1811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67835</xdr:rowOff>
    </xdr:from>
    <xdr:ext cx="405111" cy="259045"/>
    <xdr:sp macro="" textlink="">
      <xdr:nvSpPr>
        <xdr:cNvPr id="792" name="n_3mainValue【公民館】&#10;有形固定資産減価償却率"/>
        <xdr:cNvSpPr txBox="1"/>
      </xdr:nvSpPr>
      <xdr:spPr>
        <a:xfrm>
          <a:off x="13500744" y="1807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40403</xdr:rowOff>
    </xdr:from>
    <xdr:ext cx="405111" cy="259045"/>
    <xdr:sp macro="" textlink="">
      <xdr:nvSpPr>
        <xdr:cNvPr id="793" name="n_4mainValue【公民館】&#10;有形固定資産減価償却率"/>
        <xdr:cNvSpPr txBox="1"/>
      </xdr:nvSpPr>
      <xdr:spPr>
        <a:xfrm>
          <a:off x="12611744" y="1804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137161</xdr:rowOff>
    </xdr:from>
    <xdr:to>
      <xdr:col>116</xdr:col>
      <xdr:colOff>62864</xdr:colOff>
      <xdr:row>108</xdr:row>
      <xdr:rowOff>30480</xdr:rowOff>
    </xdr:to>
    <xdr:cxnSp macro="">
      <xdr:nvCxnSpPr>
        <xdr:cNvPr id="817" name="直線コネクタ 816"/>
        <xdr:cNvCxnSpPr/>
      </xdr:nvCxnSpPr>
      <xdr:spPr>
        <a:xfrm flipV="1">
          <a:off x="22160864" y="17282161"/>
          <a:ext cx="0" cy="1264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34307</xdr:rowOff>
    </xdr:from>
    <xdr:ext cx="469744" cy="259045"/>
    <xdr:sp macro="" textlink="">
      <xdr:nvSpPr>
        <xdr:cNvPr id="818" name="【公民館】&#10;一人当たり面積最小値テキスト"/>
        <xdr:cNvSpPr txBox="1"/>
      </xdr:nvSpPr>
      <xdr:spPr>
        <a:xfrm>
          <a:off x="221996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819" name="直線コネクタ 818"/>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83838</xdr:rowOff>
    </xdr:from>
    <xdr:ext cx="469744" cy="259045"/>
    <xdr:sp macro="" textlink="">
      <xdr:nvSpPr>
        <xdr:cNvPr id="820" name="【公民館】&#10;一人当たり面積最大値テキスト"/>
        <xdr:cNvSpPr txBox="1"/>
      </xdr:nvSpPr>
      <xdr:spPr>
        <a:xfrm>
          <a:off x="221996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137161</xdr:rowOff>
    </xdr:from>
    <xdr:to>
      <xdr:col>116</xdr:col>
      <xdr:colOff>152400</xdr:colOff>
      <xdr:row>100</xdr:row>
      <xdr:rowOff>137161</xdr:rowOff>
    </xdr:to>
    <xdr:cxnSp macro="">
      <xdr:nvCxnSpPr>
        <xdr:cNvPr id="821" name="直線コネクタ 820"/>
        <xdr:cNvCxnSpPr/>
      </xdr:nvCxnSpPr>
      <xdr:spPr>
        <a:xfrm>
          <a:off x="22072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125747</xdr:rowOff>
    </xdr:from>
    <xdr:ext cx="469744" cy="259045"/>
    <xdr:sp macro="" textlink="">
      <xdr:nvSpPr>
        <xdr:cNvPr id="822" name="【公民館】&#10;一人当たり面積平均値テキスト"/>
        <xdr:cNvSpPr txBox="1"/>
      </xdr:nvSpPr>
      <xdr:spPr>
        <a:xfrm>
          <a:off x="22199600" y="17956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147320</xdr:rowOff>
    </xdr:from>
    <xdr:to>
      <xdr:col>116</xdr:col>
      <xdr:colOff>114300</xdr:colOff>
      <xdr:row>105</xdr:row>
      <xdr:rowOff>77470</xdr:rowOff>
    </xdr:to>
    <xdr:sp macro="" textlink="">
      <xdr:nvSpPr>
        <xdr:cNvPr id="823" name="フローチャート: 判断 822"/>
        <xdr:cNvSpPr/>
      </xdr:nvSpPr>
      <xdr:spPr>
        <a:xfrm>
          <a:off x="22110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824" name="フローチャート: 判断 823"/>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6350</xdr:rowOff>
    </xdr:from>
    <xdr:to>
      <xdr:col>107</xdr:col>
      <xdr:colOff>101600</xdr:colOff>
      <xdr:row>105</xdr:row>
      <xdr:rowOff>107950</xdr:rowOff>
    </xdr:to>
    <xdr:sp macro="" textlink="">
      <xdr:nvSpPr>
        <xdr:cNvPr id="825" name="フローチャート: 判断 824"/>
        <xdr:cNvSpPr/>
      </xdr:nvSpPr>
      <xdr:spPr>
        <a:xfrm>
          <a:off x="20383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170180</xdr:rowOff>
    </xdr:from>
    <xdr:to>
      <xdr:col>102</xdr:col>
      <xdr:colOff>165100</xdr:colOff>
      <xdr:row>105</xdr:row>
      <xdr:rowOff>100330</xdr:rowOff>
    </xdr:to>
    <xdr:sp macro="" textlink="">
      <xdr:nvSpPr>
        <xdr:cNvPr id="826" name="フローチャート: 判断 825"/>
        <xdr:cNvSpPr/>
      </xdr:nvSpPr>
      <xdr:spPr>
        <a:xfrm>
          <a:off x="19494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13970</xdr:rowOff>
    </xdr:from>
    <xdr:to>
      <xdr:col>98</xdr:col>
      <xdr:colOff>38100</xdr:colOff>
      <xdr:row>105</xdr:row>
      <xdr:rowOff>115570</xdr:rowOff>
    </xdr:to>
    <xdr:sp macro="" textlink="">
      <xdr:nvSpPr>
        <xdr:cNvPr id="827" name="フローチャート: 判断 826"/>
        <xdr:cNvSpPr/>
      </xdr:nvSpPr>
      <xdr:spPr>
        <a:xfrm>
          <a:off x="18605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71120</xdr:rowOff>
    </xdr:from>
    <xdr:to>
      <xdr:col>116</xdr:col>
      <xdr:colOff>114300</xdr:colOff>
      <xdr:row>105</xdr:row>
      <xdr:rowOff>1270</xdr:rowOff>
    </xdr:to>
    <xdr:sp macro="" textlink="">
      <xdr:nvSpPr>
        <xdr:cNvPr id="833" name="楕円 832"/>
        <xdr:cNvSpPr/>
      </xdr:nvSpPr>
      <xdr:spPr>
        <a:xfrm>
          <a:off x="22110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93997</xdr:rowOff>
    </xdr:from>
    <xdr:ext cx="469744" cy="259045"/>
    <xdr:sp macro="" textlink="">
      <xdr:nvSpPr>
        <xdr:cNvPr id="834" name="【公民館】&#10;一人当たり面積該当値テキスト"/>
        <xdr:cNvSpPr txBox="1"/>
      </xdr:nvSpPr>
      <xdr:spPr>
        <a:xfrm>
          <a:off x="22199600"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78739</xdr:rowOff>
    </xdr:from>
    <xdr:to>
      <xdr:col>112</xdr:col>
      <xdr:colOff>38100</xdr:colOff>
      <xdr:row>105</xdr:row>
      <xdr:rowOff>8889</xdr:rowOff>
    </xdr:to>
    <xdr:sp macro="" textlink="">
      <xdr:nvSpPr>
        <xdr:cNvPr id="835" name="楕円 834"/>
        <xdr:cNvSpPr/>
      </xdr:nvSpPr>
      <xdr:spPr>
        <a:xfrm>
          <a:off x="21272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121920</xdr:rowOff>
    </xdr:from>
    <xdr:to>
      <xdr:col>116</xdr:col>
      <xdr:colOff>63500</xdr:colOff>
      <xdr:row>104</xdr:row>
      <xdr:rowOff>129539</xdr:rowOff>
    </xdr:to>
    <xdr:cxnSp macro="">
      <xdr:nvCxnSpPr>
        <xdr:cNvPr id="836" name="直線コネクタ 835"/>
        <xdr:cNvCxnSpPr/>
      </xdr:nvCxnSpPr>
      <xdr:spPr>
        <a:xfrm flipV="1">
          <a:off x="21323300" y="179527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78739</xdr:rowOff>
    </xdr:from>
    <xdr:to>
      <xdr:col>107</xdr:col>
      <xdr:colOff>101600</xdr:colOff>
      <xdr:row>105</xdr:row>
      <xdr:rowOff>8889</xdr:rowOff>
    </xdr:to>
    <xdr:sp macro="" textlink="">
      <xdr:nvSpPr>
        <xdr:cNvPr id="837" name="楕円 836"/>
        <xdr:cNvSpPr/>
      </xdr:nvSpPr>
      <xdr:spPr>
        <a:xfrm>
          <a:off x="20383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129539</xdr:rowOff>
    </xdr:from>
    <xdr:to>
      <xdr:col>111</xdr:col>
      <xdr:colOff>177800</xdr:colOff>
      <xdr:row>104</xdr:row>
      <xdr:rowOff>129539</xdr:rowOff>
    </xdr:to>
    <xdr:cxnSp macro="">
      <xdr:nvCxnSpPr>
        <xdr:cNvPr id="838" name="直線コネクタ 837"/>
        <xdr:cNvCxnSpPr/>
      </xdr:nvCxnSpPr>
      <xdr:spPr>
        <a:xfrm>
          <a:off x="20434300" y="17960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63500</xdr:rowOff>
    </xdr:from>
    <xdr:to>
      <xdr:col>102</xdr:col>
      <xdr:colOff>165100</xdr:colOff>
      <xdr:row>104</xdr:row>
      <xdr:rowOff>165100</xdr:rowOff>
    </xdr:to>
    <xdr:sp macro="" textlink="">
      <xdr:nvSpPr>
        <xdr:cNvPr id="839" name="楕円 838"/>
        <xdr:cNvSpPr/>
      </xdr:nvSpPr>
      <xdr:spPr>
        <a:xfrm>
          <a:off x="19494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114300</xdr:rowOff>
    </xdr:from>
    <xdr:to>
      <xdr:col>107</xdr:col>
      <xdr:colOff>50800</xdr:colOff>
      <xdr:row>104</xdr:row>
      <xdr:rowOff>129539</xdr:rowOff>
    </xdr:to>
    <xdr:cxnSp macro="">
      <xdr:nvCxnSpPr>
        <xdr:cNvPr id="840" name="直線コネクタ 839"/>
        <xdr:cNvCxnSpPr/>
      </xdr:nvCxnSpPr>
      <xdr:spPr>
        <a:xfrm>
          <a:off x="19545300" y="179451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63500</xdr:rowOff>
    </xdr:from>
    <xdr:to>
      <xdr:col>98</xdr:col>
      <xdr:colOff>38100</xdr:colOff>
      <xdr:row>104</xdr:row>
      <xdr:rowOff>165100</xdr:rowOff>
    </xdr:to>
    <xdr:sp macro="" textlink="">
      <xdr:nvSpPr>
        <xdr:cNvPr id="841" name="楕円 840"/>
        <xdr:cNvSpPr/>
      </xdr:nvSpPr>
      <xdr:spPr>
        <a:xfrm>
          <a:off x="18605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114300</xdr:rowOff>
    </xdr:from>
    <xdr:to>
      <xdr:col>102</xdr:col>
      <xdr:colOff>114300</xdr:colOff>
      <xdr:row>104</xdr:row>
      <xdr:rowOff>114300</xdr:rowOff>
    </xdr:to>
    <xdr:cxnSp macro="">
      <xdr:nvCxnSpPr>
        <xdr:cNvPr id="842" name="直線コネクタ 841"/>
        <xdr:cNvCxnSpPr/>
      </xdr:nvCxnSpPr>
      <xdr:spPr>
        <a:xfrm>
          <a:off x="18656300" y="1794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843" name="n_1aveValue【公民館】&#10;一人当たり面積"/>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99077</xdr:rowOff>
    </xdr:from>
    <xdr:ext cx="469744" cy="259045"/>
    <xdr:sp macro="" textlink="">
      <xdr:nvSpPr>
        <xdr:cNvPr id="844" name="n_2aveValue【公民館】&#10;一人当たり面積"/>
        <xdr:cNvSpPr txBox="1"/>
      </xdr:nvSpPr>
      <xdr:spPr>
        <a:xfrm>
          <a:off x="201994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91457</xdr:rowOff>
    </xdr:from>
    <xdr:ext cx="469744" cy="259045"/>
    <xdr:sp macro="" textlink="">
      <xdr:nvSpPr>
        <xdr:cNvPr id="845" name="n_3aveValue【公民館】&#10;一人当たり面積"/>
        <xdr:cNvSpPr txBox="1"/>
      </xdr:nvSpPr>
      <xdr:spPr>
        <a:xfrm>
          <a:off x="193104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106697</xdr:rowOff>
    </xdr:from>
    <xdr:ext cx="469744" cy="259045"/>
    <xdr:sp macro="" textlink="">
      <xdr:nvSpPr>
        <xdr:cNvPr id="846" name="n_4aveValue【公民館】&#10;一人当たり面積"/>
        <xdr:cNvSpPr txBox="1"/>
      </xdr:nvSpPr>
      <xdr:spPr>
        <a:xfrm>
          <a:off x="18421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25416</xdr:rowOff>
    </xdr:from>
    <xdr:ext cx="469744" cy="259045"/>
    <xdr:sp macro="" textlink="">
      <xdr:nvSpPr>
        <xdr:cNvPr id="847" name="n_1mainValue【公民館】&#10;一人当たり面積"/>
        <xdr:cNvSpPr txBox="1"/>
      </xdr:nvSpPr>
      <xdr:spPr>
        <a:xfrm>
          <a:off x="210757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25416</xdr:rowOff>
    </xdr:from>
    <xdr:ext cx="469744" cy="259045"/>
    <xdr:sp macro="" textlink="">
      <xdr:nvSpPr>
        <xdr:cNvPr id="848" name="n_2mainValue【公民館】&#10;一人当たり面積"/>
        <xdr:cNvSpPr txBox="1"/>
      </xdr:nvSpPr>
      <xdr:spPr>
        <a:xfrm>
          <a:off x="201994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10177</xdr:rowOff>
    </xdr:from>
    <xdr:ext cx="469744" cy="259045"/>
    <xdr:sp macro="" textlink="">
      <xdr:nvSpPr>
        <xdr:cNvPr id="849" name="n_3mainValue【公民館】&#10;一人当たり面積"/>
        <xdr:cNvSpPr txBox="1"/>
      </xdr:nvSpPr>
      <xdr:spPr>
        <a:xfrm>
          <a:off x="19310427"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10177</xdr:rowOff>
    </xdr:from>
    <xdr:ext cx="469744" cy="259045"/>
    <xdr:sp macro="" textlink="">
      <xdr:nvSpPr>
        <xdr:cNvPr id="850" name="n_4mainValue【公民館】&#10;一人当たり面積"/>
        <xdr:cNvSpPr txBox="1"/>
      </xdr:nvSpPr>
      <xdr:spPr>
        <a:xfrm>
          <a:off x="18421427"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梁・トンネル、公営住宅、学校施設については、中越大震災による災害復旧事業や新市建設計画に基づく整備事業等により規模の大きな資産が増えたことで、有形固定資産減価償却率は類似団体内平均値と比べて低い傾向にある。原則として今後も機能を維持するが、施設の利用状況等に応じて、施設の適正化に取り組む。</a:t>
          </a:r>
        </a:p>
        <a:p>
          <a:r>
            <a:rPr kumimoji="1" lang="ja-JP" altLang="en-US" sz="1300">
              <a:latin typeface="ＭＳ Ｐゴシック" panose="020B0600070205080204" pitchFamily="50" charset="-128"/>
              <a:ea typeface="ＭＳ Ｐゴシック" panose="020B0600070205080204" pitchFamily="50" charset="-128"/>
            </a:rPr>
            <a:t>・認定こども園・幼稚園・保育所については、有形固定資産減価償却率は類似団体内平均値と比べて低い傾向にある。原則として今後も機能を維持するが、よりよい保育環境の整備を進めるため、民営化等を検討する。</a:t>
          </a:r>
        </a:p>
        <a:p>
          <a:r>
            <a:rPr kumimoji="1" lang="ja-JP" altLang="en-US" sz="1300">
              <a:latin typeface="ＭＳ Ｐゴシック" panose="020B0600070205080204" pitchFamily="50" charset="-128"/>
              <a:ea typeface="ＭＳ Ｐゴシック" panose="020B0600070205080204" pitchFamily="50" charset="-128"/>
            </a:rPr>
            <a:t>・児童館については、有形固定資産減価償却率は類似団体内平均の近傍値である。原則として今後も機能を維持するが、児童館単独の施設については他の施設との複合化等を検討する。</a:t>
          </a:r>
        </a:p>
        <a:p>
          <a:r>
            <a:rPr kumimoji="1" lang="ja-JP" altLang="en-US" sz="1300">
              <a:latin typeface="ＭＳ Ｐゴシック" panose="020B0600070205080204" pitchFamily="50" charset="-128"/>
              <a:ea typeface="ＭＳ Ｐゴシック" panose="020B0600070205080204" pitchFamily="50" charset="-128"/>
            </a:rPr>
            <a:t>・公民館については、有形固定資産減価償却率が類似団体内平均値と比べて高い傾向にある。原則として今後も機能を維持するが、コミュニティセンターを開設した地域については、地区公民館・分館を廃止し、コミュニティセンターへの移行又は施設の廃止を検討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新潟県長岡市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266,344
263,971
891.06
158,246,418
152,647,975
5,154,965
70,553,506
154,142,617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92528</xdr:rowOff>
    </xdr:to>
    <xdr:cxnSp macro="">
      <xdr:nvCxnSpPr>
        <xdr:cNvPr id="58" name="直線コネクタ 57"/>
        <xdr:cNvCxnSpPr/>
      </xdr:nvCxnSpPr>
      <xdr:spPr>
        <a:xfrm flipV="1">
          <a:off x="4634865" y="579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図書館】&#10;有形固定資産減価償却率最大値テキスト"/>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93997</xdr:rowOff>
    </xdr:from>
    <xdr:ext cx="405111" cy="259045"/>
    <xdr:sp macro="" textlink="">
      <xdr:nvSpPr>
        <xdr:cNvPr id="63" name="【図書館】&#10;有形固定資産減価償却率平均値テキスト"/>
        <xdr:cNvSpPr txBox="1"/>
      </xdr:nvSpPr>
      <xdr:spPr>
        <a:xfrm>
          <a:off x="4673600" y="626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71120</xdr:rowOff>
    </xdr:from>
    <xdr:to>
      <xdr:col>24</xdr:col>
      <xdr:colOff>114300</xdr:colOff>
      <xdr:row>38</xdr:row>
      <xdr:rowOff>1270</xdr:rowOff>
    </xdr:to>
    <xdr:sp macro="" textlink="">
      <xdr:nvSpPr>
        <xdr:cNvPr id="64" name="フローチャート: 判断 63"/>
        <xdr:cNvSpPr/>
      </xdr:nvSpPr>
      <xdr:spPr>
        <a:xfrm>
          <a:off x="4584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48260</xdr:rowOff>
    </xdr:from>
    <xdr:to>
      <xdr:col>20</xdr:col>
      <xdr:colOff>38100</xdr:colOff>
      <xdr:row>37</xdr:row>
      <xdr:rowOff>149860</xdr:rowOff>
    </xdr:to>
    <xdr:sp macro="" textlink="">
      <xdr:nvSpPr>
        <xdr:cNvPr id="65" name="フローチャート: 判断 64"/>
        <xdr:cNvSpPr/>
      </xdr:nvSpPr>
      <xdr:spPr>
        <a:xfrm>
          <a:off x="3746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58057</xdr:rowOff>
    </xdr:from>
    <xdr:to>
      <xdr:col>15</xdr:col>
      <xdr:colOff>101600</xdr:colOff>
      <xdr:row>37</xdr:row>
      <xdr:rowOff>159657</xdr:rowOff>
    </xdr:to>
    <xdr:sp macro="" textlink="">
      <xdr:nvSpPr>
        <xdr:cNvPr id="66" name="フローチャート: 判断 65"/>
        <xdr:cNvSpPr/>
      </xdr:nvSpPr>
      <xdr:spPr>
        <a:xfrm>
          <a:off x="2857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152763</xdr:rowOff>
    </xdr:from>
    <xdr:to>
      <xdr:col>10</xdr:col>
      <xdr:colOff>165100</xdr:colOff>
      <xdr:row>37</xdr:row>
      <xdr:rowOff>82913</xdr:rowOff>
    </xdr:to>
    <xdr:sp macro="" textlink="">
      <xdr:nvSpPr>
        <xdr:cNvPr id="67" name="フローチャート: 判断 66"/>
        <xdr:cNvSpPr/>
      </xdr:nvSpPr>
      <xdr:spPr>
        <a:xfrm>
          <a:off x="1968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121739</xdr:rowOff>
    </xdr:from>
    <xdr:to>
      <xdr:col>6</xdr:col>
      <xdr:colOff>38100</xdr:colOff>
      <xdr:row>37</xdr:row>
      <xdr:rowOff>51889</xdr:rowOff>
    </xdr:to>
    <xdr:sp macro="" textlink="">
      <xdr:nvSpPr>
        <xdr:cNvPr id="68" name="フローチャート: 判断 67"/>
        <xdr:cNvSpPr/>
      </xdr:nvSpPr>
      <xdr:spPr>
        <a:xfrm>
          <a:off x="1079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74" name="楕円 73"/>
        <xdr:cNvSpPr/>
      </xdr:nvSpPr>
      <xdr:spPr>
        <a:xfrm>
          <a:off x="45847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77305</xdr:rowOff>
    </xdr:from>
    <xdr:ext cx="405111" cy="259045"/>
    <xdr:sp macro="" textlink="">
      <xdr:nvSpPr>
        <xdr:cNvPr id="75" name="【図書館】&#10;有形固定資産減価償却率該当値テキスト"/>
        <xdr:cNvSpPr txBox="1"/>
      </xdr:nvSpPr>
      <xdr:spPr>
        <a:xfrm>
          <a:off x="4673600"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48260</xdr:rowOff>
    </xdr:from>
    <xdr:to>
      <xdr:col>20</xdr:col>
      <xdr:colOff>38100</xdr:colOff>
      <xdr:row>38</xdr:row>
      <xdr:rowOff>149860</xdr:rowOff>
    </xdr:to>
    <xdr:sp macro="" textlink="">
      <xdr:nvSpPr>
        <xdr:cNvPr id="76" name="楕円 75"/>
        <xdr:cNvSpPr/>
      </xdr:nvSpPr>
      <xdr:spPr>
        <a:xfrm>
          <a:off x="3746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149678</xdr:rowOff>
    </xdr:from>
    <xdr:to>
      <xdr:col>24</xdr:col>
      <xdr:colOff>63500</xdr:colOff>
      <xdr:row>38</xdr:row>
      <xdr:rowOff>99060</xdr:rowOff>
    </xdr:to>
    <xdr:cxnSp macro="">
      <xdr:nvCxnSpPr>
        <xdr:cNvPr id="77" name="直線コネクタ 76"/>
        <xdr:cNvCxnSpPr/>
      </xdr:nvCxnSpPr>
      <xdr:spPr>
        <a:xfrm flipV="1">
          <a:off x="3797300" y="6493328"/>
          <a:ext cx="8382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35197</xdr:rowOff>
    </xdr:from>
    <xdr:to>
      <xdr:col>15</xdr:col>
      <xdr:colOff>101600</xdr:colOff>
      <xdr:row>38</xdr:row>
      <xdr:rowOff>136797</xdr:rowOff>
    </xdr:to>
    <xdr:sp macro="" textlink="">
      <xdr:nvSpPr>
        <xdr:cNvPr id="78" name="楕円 77"/>
        <xdr:cNvSpPr/>
      </xdr:nvSpPr>
      <xdr:spPr>
        <a:xfrm>
          <a:off x="28575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85997</xdr:rowOff>
    </xdr:from>
    <xdr:to>
      <xdr:col>19</xdr:col>
      <xdr:colOff>177800</xdr:colOff>
      <xdr:row>38</xdr:row>
      <xdr:rowOff>99060</xdr:rowOff>
    </xdr:to>
    <xdr:cxnSp macro="">
      <xdr:nvCxnSpPr>
        <xdr:cNvPr id="79" name="直線コネクタ 78"/>
        <xdr:cNvCxnSpPr/>
      </xdr:nvCxnSpPr>
      <xdr:spPr>
        <a:xfrm>
          <a:off x="2908300" y="660109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144599</xdr:rowOff>
    </xdr:from>
    <xdr:to>
      <xdr:col>10</xdr:col>
      <xdr:colOff>165100</xdr:colOff>
      <xdr:row>38</xdr:row>
      <xdr:rowOff>74749</xdr:rowOff>
    </xdr:to>
    <xdr:sp macro="" textlink="">
      <xdr:nvSpPr>
        <xdr:cNvPr id="80" name="楕円 79"/>
        <xdr:cNvSpPr/>
      </xdr:nvSpPr>
      <xdr:spPr>
        <a:xfrm>
          <a:off x="1968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23949</xdr:rowOff>
    </xdr:from>
    <xdr:to>
      <xdr:col>15</xdr:col>
      <xdr:colOff>50800</xdr:colOff>
      <xdr:row>38</xdr:row>
      <xdr:rowOff>85997</xdr:rowOff>
    </xdr:to>
    <xdr:cxnSp macro="">
      <xdr:nvCxnSpPr>
        <xdr:cNvPr id="81" name="直線コネクタ 80"/>
        <xdr:cNvCxnSpPr/>
      </xdr:nvCxnSpPr>
      <xdr:spPr>
        <a:xfrm>
          <a:off x="2019300" y="653904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152763</xdr:rowOff>
    </xdr:from>
    <xdr:to>
      <xdr:col>6</xdr:col>
      <xdr:colOff>38100</xdr:colOff>
      <xdr:row>38</xdr:row>
      <xdr:rowOff>82913</xdr:rowOff>
    </xdr:to>
    <xdr:sp macro="" textlink="">
      <xdr:nvSpPr>
        <xdr:cNvPr id="82" name="楕円 81"/>
        <xdr:cNvSpPr/>
      </xdr:nvSpPr>
      <xdr:spPr>
        <a:xfrm>
          <a:off x="1079500" y="64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23949</xdr:rowOff>
    </xdr:from>
    <xdr:to>
      <xdr:col>10</xdr:col>
      <xdr:colOff>114300</xdr:colOff>
      <xdr:row>38</xdr:row>
      <xdr:rowOff>32113</xdr:rowOff>
    </xdr:to>
    <xdr:cxnSp macro="">
      <xdr:nvCxnSpPr>
        <xdr:cNvPr id="83" name="直線コネクタ 82"/>
        <xdr:cNvCxnSpPr/>
      </xdr:nvCxnSpPr>
      <xdr:spPr>
        <a:xfrm flipV="1">
          <a:off x="1130300" y="653904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166387</xdr:rowOff>
    </xdr:from>
    <xdr:ext cx="405111" cy="259045"/>
    <xdr:sp macro="" textlink="">
      <xdr:nvSpPr>
        <xdr:cNvPr id="84" name="n_1aveValue【図書館】&#10;有形固定資産減価償却率"/>
        <xdr:cNvSpPr txBox="1"/>
      </xdr:nvSpPr>
      <xdr:spPr>
        <a:xfrm>
          <a:off x="35820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4734</xdr:rowOff>
    </xdr:from>
    <xdr:ext cx="405111" cy="259045"/>
    <xdr:sp macro="" textlink="">
      <xdr:nvSpPr>
        <xdr:cNvPr id="85" name="n_2aveValue【図書館】&#10;有形固定資産減価償却率"/>
        <xdr:cNvSpPr txBox="1"/>
      </xdr:nvSpPr>
      <xdr:spPr>
        <a:xfrm>
          <a:off x="27057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99440</xdr:rowOff>
    </xdr:from>
    <xdr:ext cx="405111" cy="259045"/>
    <xdr:sp macro="" textlink="">
      <xdr:nvSpPr>
        <xdr:cNvPr id="86" name="n_3aveValue【図書館】&#10;有形固定資産減価償却率"/>
        <xdr:cNvSpPr txBox="1"/>
      </xdr:nvSpPr>
      <xdr:spPr>
        <a:xfrm>
          <a:off x="1816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68416</xdr:rowOff>
    </xdr:from>
    <xdr:ext cx="405111" cy="259045"/>
    <xdr:sp macro="" textlink="">
      <xdr:nvSpPr>
        <xdr:cNvPr id="87" name="n_4aveValue【図書館】&#10;有形固定資産減価償却率"/>
        <xdr:cNvSpPr txBox="1"/>
      </xdr:nvSpPr>
      <xdr:spPr>
        <a:xfrm>
          <a:off x="927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140987</xdr:rowOff>
    </xdr:from>
    <xdr:ext cx="405111" cy="259045"/>
    <xdr:sp macro="" textlink="">
      <xdr:nvSpPr>
        <xdr:cNvPr id="88" name="n_1mainValue【図書館】&#10;有形固定資産減価償却率"/>
        <xdr:cNvSpPr txBox="1"/>
      </xdr:nvSpPr>
      <xdr:spPr>
        <a:xfrm>
          <a:off x="3582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127924</xdr:rowOff>
    </xdr:from>
    <xdr:ext cx="405111" cy="259045"/>
    <xdr:sp macro="" textlink="">
      <xdr:nvSpPr>
        <xdr:cNvPr id="89" name="n_2mainValue【図書館】&#10;有形固定資産減価償却率"/>
        <xdr:cNvSpPr txBox="1"/>
      </xdr:nvSpPr>
      <xdr:spPr>
        <a:xfrm>
          <a:off x="2705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65876</xdr:rowOff>
    </xdr:from>
    <xdr:ext cx="405111" cy="259045"/>
    <xdr:sp macro="" textlink="">
      <xdr:nvSpPr>
        <xdr:cNvPr id="90" name="n_3mainValue【図書館】&#10;有形固定資産減価償却率"/>
        <xdr:cNvSpPr txBox="1"/>
      </xdr:nvSpPr>
      <xdr:spPr>
        <a:xfrm>
          <a:off x="1816744" y="658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74040</xdr:rowOff>
    </xdr:from>
    <xdr:ext cx="405111" cy="259045"/>
    <xdr:sp macro="" textlink="">
      <xdr:nvSpPr>
        <xdr:cNvPr id="91" name="n_4mainValue【図書館】&#10;有形固定資産減価償却率"/>
        <xdr:cNvSpPr txBox="1"/>
      </xdr:nvSpPr>
      <xdr:spPr>
        <a:xfrm>
          <a:off x="927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13" name="直線コネクタ 112"/>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4" name="【図書館】&#10;一人当たり面積最小値テキスト"/>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5" name="直線コネクタ 114"/>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16" name="【図書館】&#10;一人当たり面積最大値テキスト"/>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7" name="直線コネクタ 116"/>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106697</xdr:rowOff>
    </xdr:from>
    <xdr:ext cx="469744" cy="259045"/>
    <xdr:sp macro="" textlink="">
      <xdr:nvSpPr>
        <xdr:cNvPr id="118" name="【図書館】&#10;一人当たり面積平均値テキスト"/>
        <xdr:cNvSpPr txBox="1"/>
      </xdr:nvSpPr>
      <xdr:spPr>
        <a:xfrm>
          <a:off x="105156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9" name="フローチャート: 判断 118"/>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105410</xdr:rowOff>
    </xdr:from>
    <xdr:to>
      <xdr:col>50</xdr:col>
      <xdr:colOff>165100</xdr:colOff>
      <xdr:row>38</xdr:row>
      <xdr:rowOff>35560</xdr:rowOff>
    </xdr:to>
    <xdr:sp macro="" textlink="">
      <xdr:nvSpPr>
        <xdr:cNvPr id="120" name="フローチャート: 判断 119"/>
        <xdr:cNvSpPr/>
      </xdr:nvSpPr>
      <xdr:spPr>
        <a:xfrm>
          <a:off x="958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21" name="フローチャート: 判断 120"/>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2" name="フローチャート: 判断 121"/>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151130</xdr:rowOff>
    </xdr:from>
    <xdr:to>
      <xdr:col>36</xdr:col>
      <xdr:colOff>165100</xdr:colOff>
      <xdr:row>38</xdr:row>
      <xdr:rowOff>81280</xdr:rowOff>
    </xdr:to>
    <xdr:sp macro="" textlink="">
      <xdr:nvSpPr>
        <xdr:cNvPr id="123" name="フローチャート: 判断 122"/>
        <xdr:cNvSpPr/>
      </xdr:nvSpPr>
      <xdr:spPr>
        <a:xfrm>
          <a:off x="6921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162560</xdr:rowOff>
    </xdr:from>
    <xdr:to>
      <xdr:col>55</xdr:col>
      <xdr:colOff>50800</xdr:colOff>
      <xdr:row>37</xdr:row>
      <xdr:rowOff>92710</xdr:rowOff>
    </xdr:to>
    <xdr:sp macro="" textlink="">
      <xdr:nvSpPr>
        <xdr:cNvPr id="129" name="楕円 128"/>
        <xdr:cNvSpPr/>
      </xdr:nvSpPr>
      <xdr:spPr>
        <a:xfrm>
          <a:off x="10426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13987</xdr:rowOff>
    </xdr:from>
    <xdr:ext cx="469744" cy="259045"/>
    <xdr:sp macro="" textlink="">
      <xdr:nvSpPr>
        <xdr:cNvPr id="130" name="【図書館】&#10;一人当たり面積該当値テキスト"/>
        <xdr:cNvSpPr txBox="1"/>
      </xdr:nvSpPr>
      <xdr:spPr>
        <a:xfrm>
          <a:off x="10515600"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162560</xdr:rowOff>
    </xdr:from>
    <xdr:to>
      <xdr:col>50</xdr:col>
      <xdr:colOff>165100</xdr:colOff>
      <xdr:row>37</xdr:row>
      <xdr:rowOff>92710</xdr:rowOff>
    </xdr:to>
    <xdr:sp macro="" textlink="">
      <xdr:nvSpPr>
        <xdr:cNvPr id="131" name="楕円 130"/>
        <xdr:cNvSpPr/>
      </xdr:nvSpPr>
      <xdr:spPr>
        <a:xfrm>
          <a:off x="9588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41910</xdr:rowOff>
    </xdr:from>
    <xdr:to>
      <xdr:col>55</xdr:col>
      <xdr:colOff>0</xdr:colOff>
      <xdr:row>37</xdr:row>
      <xdr:rowOff>41910</xdr:rowOff>
    </xdr:to>
    <xdr:cxnSp macro="">
      <xdr:nvCxnSpPr>
        <xdr:cNvPr id="132" name="直線コネクタ 131"/>
        <xdr:cNvCxnSpPr/>
      </xdr:nvCxnSpPr>
      <xdr:spPr>
        <a:xfrm>
          <a:off x="9639300" y="63855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13970</xdr:rowOff>
    </xdr:from>
    <xdr:to>
      <xdr:col>46</xdr:col>
      <xdr:colOff>38100</xdr:colOff>
      <xdr:row>37</xdr:row>
      <xdr:rowOff>115570</xdr:rowOff>
    </xdr:to>
    <xdr:sp macro="" textlink="">
      <xdr:nvSpPr>
        <xdr:cNvPr id="133" name="楕円 132"/>
        <xdr:cNvSpPr/>
      </xdr:nvSpPr>
      <xdr:spPr>
        <a:xfrm>
          <a:off x="8699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41910</xdr:rowOff>
    </xdr:from>
    <xdr:to>
      <xdr:col>50</xdr:col>
      <xdr:colOff>114300</xdr:colOff>
      <xdr:row>37</xdr:row>
      <xdr:rowOff>64770</xdr:rowOff>
    </xdr:to>
    <xdr:cxnSp macro="">
      <xdr:nvCxnSpPr>
        <xdr:cNvPr id="134" name="直線コネクタ 133"/>
        <xdr:cNvCxnSpPr/>
      </xdr:nvCxnSpPr>
      <xdr:spPr>
        <a:xfrm flipV="1">
          <a:off x="8750300" y="6385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13970</xdr:rowOff>
    </xdr:from>
    <xdr:to>
      <xdr:col>41</xdr:col>
      <xdr:colOff>101600</xdr:colOff>
      <xdr:row>37</xdr:row>
      <xdr:rowOff>115570</xdr:rowOff>
    </xdr:to>
    <xdr:sp macro="" textlink="">
      <xdr:nvSpPr>
        <xdr:cNvPr id="135" name="楕円 134"/>
        <xdr:cNvSpPr/>
      </xdr:nvSpPr>
      <xdr:spPr>
        <a:xfrm>
          <a:off x="7810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64770</xdr:rowOff>
    </xdr:from>
    <xdr:to>
      <xdr:col>45</xdr:col>
      <xdr:colOff>177800</xdr:colOff>
      <xdr:row>37</xdr:row>
      <xdr:rowOff>64770</xdr:rowOff>
    </xdr:to>
    <xdr:cxnSp macro="">
      <xdr:nvCxnSpPr>
        <xdr:cNvPr id="136" name="直線コネクタ 135"/>
        <xdr:cNvCxnSpPr/>
      </xdr:nvCxnSpPr>
      <xdr:spPr>
        <a:xfrm>
          <a:off x="7861300" y="6408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13970</xdr:rowOff>
    </xdr:from>
    <xdr:to>
      <xdr:col>36</xdr:col>
      <xdr:colOff>165100</xdr:colOff>
      <xdr:row>37</xdr:row>
      <xdr:rowOff>115570</xdr:rowOff>
    </xdr:to>
    <xdr:sp macro="" textlink="">
      <xdr:nvSpPr>
        <xdr:cNvPr id="137" name="楕円 136"/>
        <xdr:cNvSpPr/>
      </xdr:nvSpPr>
      <xdr:spPr>
        <a:xfrm>
          <a:off x="6921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64770</xdr:rowOff>
    </xdr:from>
    <xdr:to>
      <xdr:col>41</xdr:col>
      <xdr:colOff>50800</xdr:colOff>
      <xdr:row>37</xdr:row>
      <xdr:rowOff>64770</xdr:rowOff>
    </xdr:to>
    <xdr:cxnSp macro="">
      <xdr:nvCxnSpPr>
        <xdr:cNvPr id="138" name="直線コネクタ 137"/>
        <xdr:cNvCxnSpPr/>
      </xdr:nvCxnSpPr>
      <xdr:spPr>
        <a:xfrm>
          <a:off x="6972300" y="6408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26687</xdr:rowOff>
    </xdr:from>
    <xdr:ext cx="469744" cy="259045"/>
    <xdr:sp macro="" textlink="">
      <xdr:nvSpPr>
        <xdr:cNvPr id="139" name="n_1aveValue【図書館】&#10;一人当たり面積"/>
        <xdr:cNvSpPr txBox="1"/>
      </xdr:nvSpPr>
      <xdr:spPr>
        <a:xfrm>
          <a:off x="9391727" y="654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49547</xdr:rowOff>
    </xdr:from>
    <xdr:ext cx="469744" cy="259045"/>
    <xdr:sp macro="" textlink="">
      <xdr:nvSpPr>
        <xdr:cNvPr id="140" name="n_2aveValue【図書館】&#10;一人当たり面積"/>
        <xdr:cNvSpPr txBox="1"/>
      </xdr:nvSpPr>
      <xdr:spPr>
        <a:xfrm>
          <a:off x="8515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49547</xdr:rowOff>
    </xdr:from>
    <xdr:ext cx="469744" cy="259045"/>
    <xdr:sp macro="" textlink="">
      <xdr:nvSpPr>
        <xdr:cNvPr id="141" name="n_3aveValue【図書館】&#10;一人当たり面積"/>
        <xdr:cNvSpPr txBox="1"/>
      </xdr:nvSpPr>
      <xdr:spPr>
        <a:xfrm>
          <a:off x="7626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72407</xdr:rowOff>
    </xdr:from>
    <xdr:ext cx="469744" cy="259045"/>
    <xdr:sp macro="" textlink="">
      <xdr:nvSpPr>
        <xdr:cNvPr id="142" name="n_4aveValue【図書館】&#10;一人当たり面積"/>
        <xdr:cNvSpPr txBox="1"/>
      </xdr:nvSpPr>
      <xdr:spPr>
        <a:xfrm>
          <a:off x="6737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109237</xdr:rowOff>
    </xdr:from>
    <xdr:ext cx="469744" cy="259045"/>
    <xdr:sp macro="" textlink="">
      <xdr:nvSpPr>
        <xdr:cNvPr id="143" name="n_1mainValue【図書館】&#10;一人当たり面積"/>
        <xdr:cNvSpPr txBox="1"/>
      </xdr:nvSpPr>
      <xdr:spPr>
        <a:xfrm>
          <a:off x="93917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132097</xdr:rowOff>
    </xdr:from>
    <xdr:ext cx="469744" cy="259045"/>
    <xdr:sp macro="" textlink="">
      <xdr:nvSpPr>
        <xdr:cNvPr id="144" name="n_2mainValue【図書館】&#10;一人当たり面積"/>
        <xdr:cNvSpPr txBox="1"/>
      </xdr:nvSpPr>
      <xdr:spPr>
        <a:xfrm>
          <a:off x="8515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132097</xdr:rowOff>
    </xdr:from>
    <xdr:ext cx="469744" cy="259045"/>
    <xdr:sp macro="" textlink="">
      <xdr:nvSpPr>
        <xdr:cNvPr id="145" name="n_3mainValue【図書館】&#10;一人当たり面積"/>
        <xdr:cNvSpPr txBox="1"/>
      </xdr:nvSpPr>
      <xdr:spPr>
        <a:xfrm>
          <a:off x="7626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132097</xdr:rowOff>
    </xdr:from>
    <xdr:ext cx="469744" cy="259045"/>
    <xdr:sp macro="" textlink="">
      <xdr:nvSpPr>
        <xdr:cNvPr id="146" name="n_4mainValue【図書館】&#10;一人当たり面積"/>
        <xdr:cNvSpPr txBox="1"/>
      </xdr:nvSpPr>
      <xdr:spPr>
        <a:xfrm>
          <a:off x="6737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140970</xdr:rowOff>
    </xdr:from>
    <xdr:to>
      <xdr:col>24</xdr:col>
      <xdr:colOff>62865</xdr:colOff>
      <xdr:row>63</xdr:row>
      <xdr:rowOff>55245</xdr:rowOff>
    </xdr:to>
    <xdr:cxnSp macro="">
      <xdr:nvCxnSpPr>
        <xdr:cNvPr id="171" name="直線コネクタ 170"/>
        <xdr:cNvCxnSpPr/>
      </xdr:nvCxnSpPr>
      <xdr:spPr>
        <a:xfrm flipV="1">
          <a:off x="4634865" y="9742170"/>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2" name="【体育館・プール】&#10;有形固定資産減価償却率最小値テキスト"/>
        <xdr:cNvSpPr txBox="1"/>
      </xdr:nvSpPr>
      <xdr:spPr>
        <a:xfrm>
          <a:off x="4673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3" name="直線コネクタ 172"/>
        <xdr:cNvCxnSpPr/>
      </xdr:nvCxnSpPr>
      <xdr:spPr>
        <a:xfrm>
          <a:off x="4546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87647</xdr:rowOff>
    </xdr:from>
    <xdr:ext cx="405111" cy="259045"/>
    <xdr:sp macro="" textlink="">
      <xdr:nvSpPr>
        <xdr:cNvPr id="174" name="【体育館・プール】&#10;有形固定資産減価償却率最大値テキスト"/>
        <xdr:cNvSpPr txBox="1"/>
      </xdr:nvSpPr>
      <xdr:spPr>
        <a:xfrm>
          <a:off x="4673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140970</xdr:rowOff>
    </xdr:from>
    <xdr:to>
      <xdr:col>24</xdr:col>
      <xdr:colOff>152400</xdr:colOff>
      <xdr:row>56</xdr:row>
      <xdr:rowOff>140970</xdr:rowOff>
    </xdr:to>
    <xdr:cxnSp macro="">
      <xdr:nvCxnSpPr>
        <xdr:cNvPr id="175" name="直線コネクタ 174"/>
        <xdr:cNvCxnSpPr/>
      </xdr:nvCxnSpPr>
      <xdr:spPr>
        <a:xfrm>
          <a:off x="4546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137177</xdr:rowOff>
    </xdr:from>
    <xdr:ext cx="405111" cy="259045"/>
    <xdr:sp macro="" textlink="">
      <xdr:nvSpPr>
        <xdr:cNvPr id="176" name="【体育館・プール】&#10;有形固定資産減価償却率平均値テキスト"/>
        <xdr:cNvSpPr txBox="1"/>
      </xdr:nvSpPr>
      <xdr:spPr>
        <a:xfrm>
          <a:off x="4673600" y="1008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7" name="フローチャート: 判断 176"/>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6350</xdr:rowOff>
    </xdr:from>
    <xdr:to>
      <xdr:col>20</xdr:col>
      <xdr:colOff>38100</xdr:colOff>
      <xdr:row>59</xdr:row>
      <xdr:rowOff>107950</xdr:rowOff>
    </xdr:to>
    <xdr:sp macro="" textlink="">
      <xdr:nvSpPr>
        <xdr:cNvPr id="178" name="フローチャート: 判断 177"/>
        <xdr:cNvSpPr/>
      </xdr:nvSpPr>
      <xdr:spPr>
        <a:xfrm>
          <a:off x="3746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128270</xdr:rowOff>
    </xdr:from>
    <xdr:to>
      <xdr:col>15</xdr:col>
      <xdr:colOff>101600</xdr:colOff>
      <xdr:row>59</xdr:row>
      <xdr:rowOff>58420</xdr:rowOff>
    </xdr:to>
    <xdr:sp macro="" textlink="">
      <xdr:nvSpPr>
        <xdr:cNvPr id="179" name="フローチャート: 判断 178"/>
        <xdr:cNvSpPr/>
      </xdr:nvSpPr>
      <xdr:spPr>
        <a:xfrm>
          <a:off x="2857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135890</xdr:rowOff>
    </xdr:from>
    <xdr:to>
      <xdr:col>10</xdr:col>
      <xdr:colOff>165100</xdr:colOff>
      <xdr:row>59</xdr:row>
      <xdr:rowOff>66040</xdr:rowOff>
    </xdr:to>
    <xdr:sp macro="" textlink="">
      <xdr:nvSpPr>
        <xdr:cNvPr id="180" name="フローチャート: 判断 179"/>
        <xdr:cNvSpPr/>
      </xdr:nvSpPr>
      <xdr:spPr>
        <a:xfrm>
          <a:off x="1968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128270</xdr:rowOff>
    </xdr:from>
    <xdr:to>
      <xdr:col>6</xdr:col>
      <xdr:colOff>38100</xdr:colOff>
      <xdr:row>59</xdr:row>
      <xdr:rowOff>58420</xdr:rowOff>
    </xdr:to>
    <xdr:sp macro="" textlink="">
      <xdr:nvSpPr>
        <xdr:cNvPr id="181" name="フローチャート: 判断 180"/>
        <xdr:cNvSpPr/>
      </xdr:nvSpPr>
      <xdr:spPr>
        <a:xfrm>
          <a:off x="1079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57785</xdr:rowOff>
    </xdr:from>
    <xdr:to>
      <xdr:col>24</xdr:col>
      <xdr:colOff>114300</xdr:colOff>
      <xdr:row>58</xdr:row>
      <xdr:rowOff>159385</xdr:rowOff>
    </xdr:to>
    <xdr:sp macro="" textlink="">
      <xdr:nvSpPr>
        <xdr:cNvPr id="187" name="楕円 186"/>
        <xdr:cNvSpPr/>
      </xdr:nvSpPr>
      <xdr:spPr>
        <a:xfrm>
          <a:off x="45847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80662</xdr:rowOff>
    </xdr:from>
    <xdr:ext cx="405111" cy="259045"/>
    <xdr:sp macro="" textlink="">
      <xdr:nvSpPr>
        <xdr:cNvPr id="188" name="【体育館・プール】&#10;有形固定資産減価償却率該当値テキスト"/>
        <xdr:cNvSpPr txBox="1"/>
      </xdr:nvSpPr>
      <xdr:spPr>
        <a:xfrm>
          <a:off x="4673600"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109220</xdr:rowOff>
    </xdr:from>
    <xdr:to>
      <xdr:col>20</xdr:col>
      <xdr:colOff>38100</xdr:colOff>
      <xdr:row>60</xdr:row>
      <xdr:rowOff>39370</xdr:rowOff>
    </xdr:to>
    <xdr:sp macro="" textlink="">
      <xdr:nvSpPr>
        <xdr:cNvPr id="189" name="楕円 188"/>
        <xdr:cNvSpPr/>
      </xdr:nvSpPr>
      <xdr:spPr>
        <a:xfrm>
          <a:off x="3746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108585</xdr:rowOff>
    </xdr:from>
    <xdr:to>
      <xdr:col>24</xdr:col>
      <xdr:colOff>63500</xdr:colOff>
      <xdr:row>59</xdr:row>
      <xdr:rowOff>160020</xdr:rowOff>
    </xdr:to>
    <xdr:cxnSp macro="">
      <xdr:nvCxnSpPr>
        <xdr:cNvPr id="190" name="直線コネクタ 189"/>
        <xdr:cNvCxnSpPr/>
      </xdr:nvCxnSpPr>
      <xdr:spPr>
        <a:xfrm flipV="1">
          <a:off x="3797300" y="10052685"/>
          <a:ext cx="8382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57785</xdr:rowOff>
    </xdr:from>
    <xdr:to>
      <xdr:col>15</xdr:col>
      <xdr:colOff>101600</xdr:colOff>
      <xdr:row>59</xdr:row>
      <xdr:rowOff>159385</xdr:rowOff>
    </xdr:to>
    <xdr:sp macro="" textlink="">
      <xdr:nvSpPr>
        <xdr:cNvPr id="191" name="楕円 190"/>
        <xdr:cNvSpPr/>
      </xdr:nvSpPr>
      <xdr:spPr>
        <a:xfrm>
          <a:off x="2857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108585</xdr:rowOff>
    </xdr:from>
    <xdr:to>
      <xdr:col>19</xdr:col>
      <xdr:colOff>177800</xdr:colOff>
      <xdr:row>59</xdr:row>
      <xdr:rowOff>160020</xdr:rowOff>
    </xdr:to>
    <xdr:cxnSp macro="">
      <xdr:nvCxnSpPr>
        <xdr:cNvPr id="192" name="直線コネクタ 191"/>
        <xdr:cNvCxnSpPr/>
      </xdr:nvCxnSpPr>
      <xdr:spPr>
        <a:xfrm>
          <a:off x="2908300" y="102241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53975</xdr:rowOff>
    </xdr:from>
    <xdr:to>
      <xdr:col>10</xdr:col>
      <xdr:colOff>165100</xdr:colOff>
      <xdr:row>59</xdr:row>
      <xdr:rowOff>155575</xdr:rowOff>
    </xdr:to>
    <xdr:sp macro="" textlink="">
      <xdr:nvSpPr>
        <xdr:cNvPr id="193" name="楕円 192"/>
        <xdr:cNvSpPr/>
      </xdr:nvSpPr>
      <xdr:spPr>
        <a:xfrm>
          <a:off x="1968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104775</xdr:rowOff>
    </xdr:from>
    <xdr:to>
      <xdr:col>15</xdr:col>
      <xdr:colOff>50800</xdr:colOff>
      <xdr:row>59</xdr:row>
      <xdr:rowOff>108585</xdr:rowOff>
    </xdr:to>
    <xdr:cxnSp macro="">
      <xdr:nvCxnSpPr>
        <xdr:cNvPr id="194" name="直線コネクタ 193"/>
        <xdr:cNvCxnSpPr/>
      </xdr:nvCxnSpPr>
      <xdr:spPr>
        <a:xfrm>
          <a:off x="2019300" y="1022032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40640</xdr:rowOff>
    </xdr:from>
    <xdr:to>
      <xdr:col>6</xdr:col>
      <xdr:colOff>38100</xdr:colOff>
      <xdr:row>59</xdr:row>
      <xdr:rowOff>142240</xdr:rowOff>
    </xdr:to>
    <xdr:sp macro="" textlink="">
      <xdr:nvSpPr>
        <xdr:cNvPr id="195" name="楕円 194"/>
        <xdr:cNvSpPr/>
      </xdr:nvSpPr>
      <xdr:spPr>
        <a:xfrm>
          <a:off x="1079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91440</xdr:rowOff>
    </xdr:from>
    <xdr:to>
      <xdr:col>10</xdr:col>
      <xdr:colOff>114300</xdr:colOff>
      <xdr:row>59</xdr:row>
      <xdr:rowOff>104775</xdr:rowOff>
    </xdr:to>
    <xdr:cxnSp macro="">
      <xdr:nvCxnSpPr>
        <xdr:cNvPr id="196" name="直線コネクタ 195"/>
        <xdr:cNvCxnSpPr/>
      </xdr:nvCxnSpPr>
      <xdr:spPr>
        <a:xfrm>
          <a:off x="1130300" y="1020699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124477</xdr:rowOff>
    </xdr:from>
    <xdr:ext cx="405111" cy="259045"/>
    <xdr:sp macro="" textlink="">
      <xdr:nvSpPr>
        <xdr:cNvPr id="197" name="n_1aveValue【体育館・プール】&#10;有形固定資産減価償却率"/>
        <xdr:cNvSpPr txBox="1"/>
      </xdr:nvSpPr>
      <xdr:spPr>
        <a:xfrm>
          <a:off x="3582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74947</xdr:rowOff>
    </xdr:from>
    <xdr:ext cx="405111" cy="259045"/>
    <xdr:sp macro="" textlink="">
      <xdr:nvSpPr>
        <xdr:cNvPr id="198" name="n_2aveValue【体育館・プール】&#10;有形固定資産減価償却率"/>
        <xdr:cNvSpPr txBox="1"/>
      </xdr:nvSpPr>
      <xdr:spPr>
        <a:xfrm>
          <a:off x="2705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82567</xdr:rowOff>
    </xdr:from>
    <xdr:ext cx="405111" cy="259045"/>
    <xdr:sp macro="" textlink="">
      <xdr:nvSpPr>
        <xdr:cNvPr id="199" name="n_3aveValue【体育館・プール】&#10;有形固定資産減価償却率"/>
        <xdr:cNvSpPr txBox="1"/>
      </xdr:nvSpPr>
      <xdr:spPr>
        <a:xfrm>
          <a:off x="1816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74947</xdr:rowOff>
    </xdr:from>
    <xdr:ext cx="405111" cy="259045"/>
    <xdr:sp macro="" textlink="">
      <xdr:nvSpPr>
        <xdr:cNvPr id="200" name="n_4aveValue【体育館・プール】&#10;有形固定資産減価償却率"/>
        <xdr:cNvSpPr txBox="1"/>
      </xdr:nvSpPr>
      <xdr:spPr>
        <a:xfrm>
          <a:off x="927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30497</xdr:rowOff>
    </xdr:from>
    <xdr:ext cx="405111" cy="259045"/>
    <xdr:sp macro="" textlink="">
      <xdr:nvSpPr>
        <xdr:cNvPr id="201" name="n_1mainValue【体育館・プール】&#10;有形固定資産減価償却率"/>
        <xdr:cNvSpPr txBox="1"/>
      </xdr:nvSpPr>
      <xdr:spPr>
        <a:xfrm>
          <a:off x="35820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150512</xdr:rowOff>
    </xdr:from>
    <xdr:ext cx="405111" cy="259045"/>
    <xdr:sp macro="" textlink="">
      <xdr:nvSpPr>
        <xdr:cNvPr id="202" name="n_2mainValue【体育館・プール】&#10;有形固定資産減価償却率"/>
        <xdr:cNvSpPr txBox="1"/>
      </xdr:nvSpPr>
      <xdr:spPr>
        <a:xfrm>
          <a:off x="2705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146702</xdr:rowOff>
    </xdr:from>
    <xdr:ext cx="405111" cy="259045"/>
    <xdr:sp macro="" textlink="">
      <xdr:nvSpPr>
        <xdr:cNvPr id="203" name="n_3mainValue【体育館・プール】&#10;有形固定資産減価償却率"/>
        <xdr:cNvSpPr txBox="1"/>
      </xdr:nvSpPr>
      <xdr:spPr>
        <a:xfrm>
          <a:off x="1816744" y="1026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133367</xdr:rowOff>
    </xdr:from>
    <xdr:ext cx="405111" cy="259045"/>
    <xdr:sp macro="" textlink="">
      <xdr:nvSpPr>
        <xdr:cNvPr id="204" name="n_4mainValue【体育館・プール】&#10;有形固定資産減価償却率"/>
        <xdr:cNvSpPr txBox="1"/>
      </xdr:nvSpPr>
      <xdr:spPr>
        <a:xfrm>
          <a:off x="927744"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22860</xdr:rowOff>
    </xdr:from>
    <xdr:to>
      <xdr:col>54</xdr:col>
      <xdr:colOff>189865</xdr:colOff>
      <xdr:row>63</xdr:row>
      <xdr:rowOff>3810</xdr:rowOff>
    </xdr:to>
    <xdr:cxnSp macro="">
      <xdr:nvCxnSpPr>
        <xdr:cNvPr id="228" name="直線コネクタ 227"/>
        <xdr:cNvCxnSpPr/>
      </xdr:nvCxnSpPr>
      <xdr:spPr>
        <a:xfrm flipV="1">
          <a:off x="10476865" y="962406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7637</xdr:rowOff>
    </xdr:from>
    <xdr:ext cx="469744" cy="259045"/>
    <xdr:sp macro="" textlink="">
      <xdr:nvSpPr>
        <xdr:cNvPr id="229" name="【体育館・プール】&#10;一人当たり面積最小値テキスト"/>
        <xdr:cNvSpPr txBox="1"/>
      </xdr:nvSpPr>
      <xdr:spPr>
        <a:xfrm>
          <a:off x="105156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3810</xdr:rowOff>
    </xdr:from>
    <xdr:to>
      <xdr:col>55</xdr:col>
      <xdr:colOff>88900</xdr:colOff>
      <xdr:row>63</xdr:row>
      <xdr:rowOff>3810</xdr:rowOff>
    </xdr:to>
    <xdr:cxnSp macro="">
      <xdr:nvCxnSpPr>
        <xdr:cNvPr id="230" name="直線コネクタ 229"/>
        <xdr:cNvCxnSpPr/>
      </xdr:nvCxnSpPr>
      <xdr:spPr>
        <a:xfrm>
          <a:off x="10388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140987</xdr:rowOff>
    </xdr:from>
    <xdr:ext cx="469744" cy="259045"/>
    <xdr:sp macro="" textlink="">
      <xdr:nvSpPr>
        <xdr:cNvPr id="231" name="【体育館・プール】&#10;一人当たり面積最大値テキスト"/>
        <xdr:cNvSpPr txBox="1"/>
      </xdr:nvSpPr>
      <xdr:spPr>
        <a:xfrm>
          <a:off x="105156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22860</xdr:rowOff>
    </xdr:from>
    <xdr:to>
      <xdr:col>55</xdr:col>
      <xdr:colOff>88900</xdr:colOff>
      <xdr:row>56</xdr:row>
      <xdr:rowOff>22860</xdr:rowOff>
    </xdr:to>
    <xdr:cxnSp macro="">
      <xdr:nvCxnSpPr>
        <xdr:cNvPr id="232" name="直線コネクタ 231"/>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11447</xdr:rowOff>
    </xdr:from>
    <xdr:ext cx="469744" cy="259045"/>
    <xdr:sp macro="" textlink="">
      <xdr:nvSpPr>
        <xdr:cNvPr id="233" name="【体育館・プール】&#10;一人当たり面積平均値テキスト"/>
        <xdr:cNvSpPr txBox="1"/>
      </xdr:nvSpPr>
      <xdr:spPr>
        <a:xfrm>
          <a:off x="10515600" y="10469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33020</xdr:rowOff>
    </xdr:from>
    <xdr:to>
      <xdr:col>55</xdr:col>
      <xdr:colOff>50800</xdr:colOff>
      <xdr:row>61</xdr:row>
      <xdr:rowOff>134620</xdr:rowOff>
    </xdr:to>
    <xdr:sp macro="" textlink="">
      <xdr:nvSpPr>
        <xdr:cNvPr id="234" name="フローチャート: 判断 233"/>
        <xdr:cNvSpPr/>
      </xdr:nvSpPr>
      <xdr:spPr>
        <a:xfrm>
          <a:off x="10426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52070</xdr:rowOff>
    </xdr:from>
    <xdr:to>
      <xdr:col>50</xdr:col>
      <xdr:colOff>165100</xdr:colOff>
      <xdr:row>61</xdr:row>
      <xdr:rowOff>153670</xdr:rowOff>
    </xdr:to>
    <xdr:sp macro="" textlink="">
      <xdr:nvSpPr>
        <xdr:cNvPr id="235" name="フローチャート: 判断 234"/>
        <xdr:cNvSpPr/>
      </xdr:nvSpPr>
      <xdr:spPr>
        <a:xfrm>
          <a:off x="9588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6" name="フローチャート: 判断 235"/>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63500</xdr:rowOff>
    </xdr:from>
    <xdr:to>
      <xdr:col>41</xdr:col>
      <xdr:colOff>101600</xdr:colOff>
      <xdr:row>61</xdr:row>
      <xdr:rowOff>165100</xdr:rowOff>
    </xdr:to>
    <xdr:sp macro="" textlink="">
      <xdr:nvSpPr>
        <xdr:cNvPr id="237" name="フローチャート: 判断 236"/>
        <xdr:cNvSpPr/>
      </xdr:nvSpPr>
      <xdr:spPr>
        <a:xfrm>
          <a:off x="7810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86360</xdr:rowOff>
    </xdr:from>
    <xdr:to>
      <xdr:col>36</xdr:col>
      <xdr:colOff>165100</xdr:colOff>
      <xdr:row>62</xdr:row>
      <xdr:rowOff>16510</xdr:rowOff>
    </xdr:to>
    <xdr:sp macro="" textlink="">
      <xdr:nvSpPr>
        <xdr:cNvPr id="238" name="フローチャート: 判断 237"/>
        <xdr:cNvSpPr/>
      </xdr:nvSpPr>
      <xdr:spPr>
        <a:xfrm>
          <a:off x="6921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113030</xdr:rowOff>
    </xdr:from>
    <xdr:to>
      <xdr:col>55</xdr:col>
      <xdr:colOff>50800</xdr:colOff>
      <xdr:row>59</xdr:row>
      <xdr:rowOff>43180</xdr:rowOff>
    </xdr:to>
    <xdr:sp macro="" textlink="">
      <xdr:nvSpPr>
        <xdr:cNvPr id="244" name="楕円 243"/>
        <xdr:cNvSpPr/>
      </xdr:nvSpPr>
      <xdr:spPr>
        <a:xfrm>
          <a:off x="104267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135907</xdr:rowOff>
    </xdr:from>
    <xdr:ext cx="469744" cy="259045"/>
    <xdr:sp macro="" textlink="">
      <xdr:nvSpPr>
        <xdr:cNvPr id="245" name="【体育館・プール】&#10;一人当たり面積該当値テキスト"/>
        <xdr:cNvSpPr txBox="1"/>
      </xdr:nvSpPr>
      <xdr:spPr>
        <a:xfrm>
          <a:off x="10515600" y="990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116840</xdr:rowOff>
    </xdr:from>
    <xdr:to>
      <xdr:col>50</xdr:col>
      <xdr:colOff>165100</xdr:colOff>
      <xdr:row>59</xdr:row>
      <xdr:rowOff>46990</xdr:rowOff>
    </xdr:to>
    <xdr:sp macro="" textlink="">
      <xdr:nvSpPr>
        <xdr:cNvPr id="246" name="楕円 245"/>
        <xdr:cNvSpPr/>
      </xdr:nvSpPr>
      <xdr:spPr>
        <a:xfrm>
          <a:off x="9588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163830</xdr:rowOff>
    </xdr:from>
    <xdr:to>
      <xdr:col>55</xdr:col>
      <xdr:colOff>0</xdr:colOff>
      <xdr:row>58</xdr:row>
      <xdr:rowOff>167640</xdr:rowOff>
    </xdr:to>
    <xdr:cxnSp macro="">
      <xdr:nvCxnSpPr>
        <xdr:cNvPr id="247" name="直線コネクタ 246"/>
        <xdr:cNvCxnSpPr/>
      </xdr:nvCxnSpPr>
      <xdr:spPr>
        <a:xfrm flipV="1">
          <a:off x="9639300" y="101079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124460</xdr:rowOff>
    </xdr:from>
    <xdr:to>
      <xdr:col>46</xdr:col>
      <xdr:colOff>38100</xdr:colOff>
      <xdr:row>59</xdr:row>
      <xdr:rowOff>54610</xdr:rowOff>
    </xdr:to>
    <xdr:sp macro="" textlink="">
      <xdr:nvSpPr>
        <xdr:cNvPr id="248" name="楕円 247"/>
        <xdr:cNvSpPr/>
      </xdr:nvSpPr>
      <xdr:spPr>
        <a:xfrm>
          <a:off x="86995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167640</xdr:rowOff>
    </xdr:from>
    <xdr:to>
      <xdr:col>50</xdr:col>
      <xdr:colOff>114300</xdr:colOff>
      <xdr:row>59</xdr:row>
      <xdr:rowOff>3810</xdr:rowOff>
    </xdr:to>
    <xdr:cxnSp macro="">
      <xdr:nvCxnSpPr>
        <xdr:cNvPr id="249" name="直線コネクタ 248"/>
        <xdr:cNvCxnSpPr/>
      </xdr:nvCxnSpPr>
      <xdr:spPr>
        <a:xfrm flipV="1">
          <a:off x="8750300" y="10111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132080</xdr:rowOff>
    </xdr:from>
    <xdr:to>
      <xdr:col>41</xdr:col>
      <xdr:colOff>101600</xdr:colOff>
      <xdr:row>59</xdr:row>
      <xdr:rowOff>62230</xdr:rowOff>
    </xdr:to>
    <xdr:sp macro="" textlink="">
      <xdr:nvSpPr>
        <xdr:cNvPr id="250" name="楕円 249"/>
        <xdr:cNvSpPr/>
      </xdr:nvSpPr>
      <xdr:spPr>
        <a:xfrm>
          <a:off x="7810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3810</xdr:rowOff>
    </xdr:from>
    <xdr:to>
      <xdr:col>45</xdr:col>
      <xdr:colOff>177800</xdr:colOff>
      <xdr:row>59</xdr:row>
      <xdr:rowOff>11430</xdr:rowOff>
    </xdr:to>
    <xdr:cxnSp macro="">
      <xdr:nvCxnSpPr>
        <xdr:cNvPr id="251" name="直線コネクタ 250"/>
        <xdr:cNvCxnSpPr/>
      </xdr:nvCxnSpPr>
      <xdr:spPr>
        <a:xfrm flipV="1">
          <a:off x="7861300" y="10119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143510</xdr:rowOff>
    </xdr:from>
    <xdr:to>
      <xdr:col>36</xdr:col>
      <xdr:colOff>165100</xdr:colOff>
      <xdr:row>59</xdr:row>
      <xdr:rowOff>73660</xdr:rowOff>
    </xdr:to>
    <xdr:sp macro="" textlink="">
      <xdr:nvSpPr>
        <xdr:cNvPr id="252" name="楕円 251"/>
        <xdr:cNvSpPr/>
      </xdr:nvSpPr>
      <xdr:spPr>
        <a:xfrm>
          <a:off x="6921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11430</xdr:rowOff>
    </xdr:from>
    <xdr:to>
      <xdr:col>41</xdr:col>
      <xdr:colOff>50800</xdr:colOff>
      <xdr:row>59</xdr:row>
      <xdr:rowOff>22860</xdr:rowOff>
    </xdr:to>
    <xdr:cxnSp macro="">
      <xdr:nvCxnSpPr>
        <xdr:cNvPr id="253" name="直線コネクタ 252"/>
        <xdr:cNvCxnSpPr/>
      </xdr:nvCxnSpPr>
      <xdr:spPr>
        <a:xfrm flipV="1">
          <a:off x="6972300" y="101269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144797</xdr:rowOff>
    </xdr:from>
    <xdr:ext cx="469744" cy="259045"/>
    <xdr:sp macro="" textlink="">
      <xdr:nvSpPr>
        <xdr:cNvPr id="254" name="n_1aveValue【体育館・プール】&#10;一人当たり面積"/>
        <xdr:cNvSpPr txBox="1"/>
      </xdr:nvSpPr>
      <xdr:spPr>
        <a:xfrm>
          <a:off x="93917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167657</xdr:rowOff>
    </xdr:from>
    <xdr:ext cx="469744" cy="259045"/>
    <xdr:sp macro="" textlink="">
      <xdr:nvSpPr>
        <xdr:cNvPr id="255" name="n_2aveValue【体育館・プール】&#10;一人当たり面積"/>
        <xdr:cNvSpPr txBox="1"/>
      </xdr:nvSpPr>
      <xdr:spPr>
        <a:xfrm>
          <a:off x="8515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156227</xdr:rowOff>
    </xdr:from>
    <xdr:ext cx="469744" cy="259045"/>
    <xdr:sp macro="" textlink="">
      <xdr:nvSpPr>
        <xdr:cNvPr id="256" name="n_3aveValue【体育館・プール】&#10;一人当たり面積"/>
        <xdr:cNvSpPr txBox="1"/>
      </xdr:nvSpPr>
      <xdr:spPr>
        <a:xfrm>
          <a:off x="76264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7637</xdr:rowOff>
    </xdr:from>
    <xdr:ext cx="469744" cy="259045"/>
    <xdr:sp macro="" textlink="">
      <xdr:nvSpPr>
        <xdr:cNvPr id="257" name="n_4aveValue【体育館・プール】&#10;一人当たり面積"/>
        <xdr:cNvSpPr txBox="1"/>
      </xdr:nvSpPr>
      <xdr:spPr>
        <a:xfrm>
          <a:off x="67374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63517</xdr:rowOff>
    </xdr:from>
    <xdr:ext cx="469744" cy="259045"/>
    <xdr:sp macro="" textlink="">
      <xdr:nvSpPr>
        <xdr:cNvPr id="258" name="n_1mainValue【体育館・プール】&#10;一人当たり面積"/>
        <xdr:cNvSpPr txBox="1"/>
      </xdr:nvSpPr>
      <xdr:spPr>
        <a:xfrm>
          <a:off x="9391727" y="98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71137</xdr:rowOff>
    </xdr:from>
    <xdr:ext cx="469744" cy="259045"/>
    <xdr:sp macro="" textlink="">
      <xdr:nvSpPr>
        <xdr:cNvPr id="259" name="n_2mainValue【体育館・プール】&#10;一人当たり面積"/>
        <xdr:cNvSpPr txBox="1"/>
      </xdr:nvSpPr>
      <xdr:spPr>
        <a:xfrm>
          <a:off x="8515427" y="984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78757</xdr:rowOff>
    </xdr:from>
    <xdr:ext cx="469744" cy="259045"/>
    <xdr:sp macro="" textlink="">
      <xdr:nvSpPr>
        <xdr:cNvPr id="260" name="n_3mainValue【体育館・プール】&#10;一人当たり面積"/>
        <xdr:cNvSpPr txBox="1"/>
      </xdr:nvSpPr>
      <xdr:spPr>
        <a:xfrm>
          <a:off x="7626427" y="985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90187</xdr:rowOff>
    </xdr:from>
    <xdr:ext cx="469744" cy="259045"/>
    <xdr:sp macro="" textlink="">
      <xdr:nvSpPr>
        <xdr:cNvPr id="261" name="n_4mainValue【体育館・プール】&#10;一人当たり面積"/>
        <xdr:cNvSpPr txBox="1"/>
      </xdr:nvSpPr>
      <xdr:spPr>
        <a:xfrm>
          <a:off x="6737427" y="986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8" name="テキスト ボックス 2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9" name="直線コネクタ 2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0" name="テキスト ボックス 2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1" name="直線コネクタ 2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2" name="テキスト ボックス 2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3" name="直線コネクタ 2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4" name="テキスト ボックス 2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5" name="直線コネクタ 2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6" name="テキスト ボックス 2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7" name="直線コネクタ 2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8" name="テキスト ボックス 2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9" name="直線コネクタ 2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0" name="テキスト ボックス 2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45176</xdr:rowOff>
    </xdr:to>
    <xdr:cxnSp macro="">
      <xdr:nvCxnSpPr>
        <xdr:cNvPr id="303" name="直線コネクタ 302"/>
        <xdr:cNvCxnSpPr/>
      </xdr:nvCxnSpPr>
      <xdr:spPr>
        <a:xfrm flipV="1">
          <a:off x="4634865" y="17221200"/>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49003</xdr:rowOff>
    </xdr:from>
    <xdr:ext cx="405111" cy="259045"/>
    <xdr:sp macro="" textlink="">
      <xdr:nvSpPr>
        <xdr:cNvPr id="304" name="【市民会館】&#10;有形固定資産減価償却率最小値テキスト"/>
        <xdr:cNvSpPr txBox="1"/>
      </xdr:nvSpPr>
      <xdr:spPr>
        <a:xfrm>
          <a:off x="4673600" y="18565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45176</xdr:rowOff>
    </xdr:from>
    <xdr:to>
      <xdr:col>24</xdr:col>
      <xdr:colOff>152400</xdr:colOff>
      <xdr:row>108</xdr:row>
      <xdr:rowOff>45176</xdr:rowOff>
    </xdr:to>
    <xdr:cxnSp macro="">
      <xdr:nvCxnSpPr>
        <xdr:cNvPr id="305" name="直線コネクタ 304"/>
        <xdr:cNvCxnSpPr/>
      </xdr:nvCxnSpPr>
      <xdr:spPr>
        <a:xfrm>
          <a:off x="4546600" y="1856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306" name="【市民会館】&#10;有形固定資産減価償却率最大値テキスト"/>
        <xdr:cNvSpPr txBox="1"/>
      </xdr:nvSpPr>
      <xdr:spPr>
        <a:xfrm>
          <a:off x="4673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07" name="直線コネクタ 306"/>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33219</xdr:rowOff>
    </xdr:from>
    <xdr:ext cx="405111" cy="259045"/>
    <xdr:sp macro="" textlink="">
      <xdr:nvSpPr>
        <xdr:cNvPr id="308" name="【市民会館】&#10;有形固定資産減価償却率平均値テキスト"/>
        <xdr:cNvSpPr txBox="1"/>
      </xdr:nvSpPr>
      <xdr:spPr>
        <a:xfrm>
          <a:off x="4673600" y="17864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54792</xdr:rowOff>
    </xdr:from>
    <xdr:to>
      <xdr:col>24</xdr:col>
      <xdr:colOff>114300</xdr:colOff>
      <xdr:row>104</xdr:row>
      <xdr:rowOff>156392</xdr:rowOff>
    </xdr:to>
    <xdr:sp macro="" textlink="">
      <xdr:nvSpPr>
        <xdr:cNvPr id="309" name="フローチャート: 判断 308"/>
        <xdr:cNvSpPr/>
      </xdr:nvSpPr>
      <xdr:spPr>
        <a:xfrm>
          <a:off x="45847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49893</xdr:rowOff>
    </xdr:from>
    <xdr:to>
      <xdr:col>20</xdr:col>
      <xdr:colOff>38100</xdr:colOff>
      <xdr:row>104</xdr:row>
      <xdr:rowOff>151493</xdr:rowOff>
    </xdr:to>
    <xdr:sp macro="" textlink="">
      <xdr:nvSpPr>
        <xdr:cNvPr id="310" name="フローチャート: 判断 309"/>
        <xdr:cNvSpPr/>
      </xdr:nvSpPr>
      <xdr:spPr>
        <a:xfrm>
          <a:off x="3746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90714</xdr:rowOff>
    </xdr:from>
    <xdr:to>
      <xdr:col>15</xdr:col>
      <xdr:colOff>101600</xdr:colOff>
      <xdr:row>105</xdr:row>
      <xdr:rowOff>20864</xdr:rowOff>
    </xdr:to>
    <xdr:sp macro="" textlink="">
      <xdr:nvSpPr>
        <xdr:cNvPr id="311" name="フローチャート: 判断 310"/>
        <xdr:cNvSpPr/>
      </xdr:nvSpPr>
      <xdr:spPr>
        <a:xfrm>
          <a:off x="2857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89081</xdr:rowOff>
    </xdr:from>
    <xdr:to>
      <xdr:col>10</xdr:col>
      <xdr:colOff>165100</xdr:colOff>
      <xdr:row>105</xdr:row>
      <xdr:rowOff>19231</xdr:rowOff>
    </xdr:to>
    <xdr:sp macro="" textlink="">
      <xdr:nvSpPr>
        <xdr:cNvPr id="312" name="フローチャート: 判断 311"/>
        <xdr:cNvSpPr/>
      </xdr:nvSpPr>
      <xdr:spPr>
        <a:xfrm>
          <a:off x="1968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313" name="フローチャート: 判断 312"/>
        <xdr:cNvSpPr/>
      </xdr:nvSpPr>
      <xdr:spPr>
        <a:xfrm>
          <a:off x="1079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4" name="テキスト ボックス 3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5" name="テキスト ボックス 3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6" name="テキスト ボックス 3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7" name="テキスト ボックス 3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8" name="テキスト ボックス 3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110308</xdr:rowOff>
    </xdr:from>
    <xdr:to>
      <xdr:col>24</xdr:col>
      <xdr:colOff>114300</xdr:colOff>
      <xdr:row>104</xdr:row>
      <xdr:rowOff>40458</xdr:rowOff>
    </xdr:to>
    <xdr:sp macro="" textlink="">
      <xdr:nvSpPr>
        <xdr:cNvPr id="319" name="楕円 318"/>
        <xdr:cNvSpPr/>
      </xdr:nvSpPr>
      <xdr:spPr>
        <a:xfrm>
          <a:off x="4584700" y="177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133185</xdr:rowOff>
    </xdr:from>
    <xdr:ext cx="405111" cy="259045"/>
    <xdr:sp macro="" textlink="">
      <xdr:nvSpPr>
        <xdr:cNvPr id="320" name="【市民会館】&#10;有形固定資産減価償却率該当値テキスト"/>
        <xdr:cNvSpPr txBox="1"/>
      </xdr:nvSpPr>
      <xdr:spPr>
        <a:xfrm>
          <a:off x="4673600" y="1762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62956</xdr:rowOff>
    </xdr:from>
    <xdr:to>
      <xdr:col>20</xdr:col>
      <xdr:colOff>38100</xdr:colOff>
      <xdr:row>104</xdr:row>
      <xdr:rowOff>164556</xdr:rowOff>
    </xdr:to>
    <xdr:sp macro="" textlink="">
      <xdr:nvSpPr>
        <xdr:cNvPr id="321" name="楕円 320"/>
        <xdr:cNvSpPr/>
      </xdr:nvSpPr>
      <xdr:spPr>
        <a:xfrm>
          <a:off x="3746500" y="178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161108</xdr:rowOff>
    </xdr:from>
    <xdr:to>
      <xdr:col>24</xdr:col>
      <xdr:colOff>63500</xdr:colOff>
      <xdr:row>104</xdr:row>
      <xdr:rowOff>113756</xdr:rowOff>
    </xdr:to>
    <xdr:cxnSp macro="">
      <xdr:nvCxnSpPr>
        <xdr:cNvPr id="322" name="直線コネクタ 321"/>
        <xdr:cNvCxnSpPr/>
      </xdr:nvCxnSpPr>
      <xdr:spPr>
        <a:xfrm flipV="1">
          <a:off x="3797300" y="17820458"/>
          <a:ext cx="8382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40095</xdr:rowOff>
    </xdr:from>
    <xdr:to>
      <xdr:col>15</xdr:col>
      <xdr:colOff>101600</xdr:colOff>
      <xdr:row>104</xdr:row>
      <xdr:rowOff>141695</xdr:rowOff>
    </xdr:to>
    <xdr:sp macro="" textlink="">
      <xdr:nvSpPr>
        <xdr:cNvPr id="323" name="楕円 322"/>
        <xdr:cNvSpPr/>
      </xdr:nvSpPr>
      <xdr:spPr>
        <a:xfrm>
          <a:off x="2857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90895</xdr:rowOff>
    </xdr:from>
    <xdr:to>
      <xdr:col>19</xdr:col>
      <xdr:colOff>177800</xdr:colOff>
      <xdr:row>104</xdr:row>
      <xdr:rowOff>113756</xdr:rowOff>
    </xdr:to>
    <xdr:cxnSp macro="">
      <xdr:nvCxnSpPr>
        <xdr:cNvPr id="324" name="直線コネクタ 323"/>
        <xdr:cNvCxnSpPr/>
      </xdr:nvCxnSpPr>
      <xdr:spPr>
        <a:xfrm>
          <a:off x="2908300" y="1792169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53158</xdr:rowOff>
    </xdr:from>
    <xdr:to>
      <xdr:col>10</xdr:col>
      <xdr:colOff>165100</xdr:colOff>
      <xdr:row>104</xdr:row>
      <xdr:rowOff>154758</xdr:rowOff>
    </xdr:to>
    <xdr:sp macro="" textlink="">
      <xdr:nvSpPr>
        <xdr:cNvPr id="325" name="楕円 324"/>
        <xdr:cNvSpPr/>
      </xdr:nvSpPr>
      <xdr:spPr>
        <a:xfrm>
          <a:off x="1968500" y="1788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90895</xdr:rowOff>
    </xdr:from>
    <xdr:to>
      <xdr:col>15</xdr:col>
      <xdr:colOff>50800</xdr:colOff>
      <xdr:row>104</xdr:row>
      <xdr:rowOff>103958</xdr:rowOff>
    </xdr:to>
    <xdr:cxnSp macro="">
      <xdr:nvCxnSpPr>
        <xdr:cNvPr id="326" name="直線コネクタ 325"/>
        <xdr:cNvCxnSpPr/>
      </xdr:nvCxnSpPr>
      <xdr:spPr>
        <a:xfrm flipV="1">
          <a:off x="2019300" y="1792169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30299</xdr:rowOff>
    </xdr:from>
    <xdr:to>
      <xdr:col>6</xdr:col>
      <xdr:colOff>38100</xdr:colOff>
      <xdr:row>104</xdr:row>
      <xdr:rowOff>131899</xdr:rowOff>
    </xdr:to>
    <xdr:sp macro="" textlink="">
      <xdr:nvSpPr>
        <xdr:cNvPr id="327" name="楕円 326"/>
        <xdr:cNvSpPr/>
      </xdr:nvSpPr>
      <xdr:spPr>
        <a:xfrm>
          <a:off x="1079500" y="178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81099</xdr:rowOff>
    </xdr:from>
    <xdr:to>
      <xdr:col>10</xdr:col>
      <xdr:colOff>114300</xdr:colOff>
      <xdr:row>104</xdr:row>
      <xdr:rowOff>103958</xdr:rowOff>
    </xdr:to>
    <xdr:cxnSp macro="">
      <xdr:nvCxnSpPr>
        <xdr:cNvPr id="328" name="直線コネクタ 327"/>
        <xdr:cNvCxnSpPr/>
      </xdr:nvCxnSpPr>
      <xdr:spPr>
        <a:xfrm>
          <a:off x="1130300" y="1791189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168020</xdr:rowOff>
    </xdr:from>
    <xdr:ext cx="405111" cy="259045"/>
    <xdr:sp macro="" textlink="">
      <xdr:nvSpPr>
        <xdr:cNvPr id="329" name="n_1aveValue【市民会館】&#10;有形固定資産減価償却率"/>
        <xdr:cNvSpPr txBox="1"/>
      </xdr:nvSpPr>
      <xdr:spPr>
        <a:xfrm>
          <a:off x="35820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11991</xdr:rowOff>
    </xdr:from>
    <xdr:ext cx="405111" cy="259045"/>
    <xdr:sp macro="" textlink="">
      <xdr:nvSpPr>
        <xdr:cNvPr id="330" name="n_2aveValue【市民会館】&#10;有形固定資産減価償却率"/>
        <xdr:cNvSpPr txBox="1"/>
      </xdr:nvSpPr>
      <xdr:spPr>
        <a:xfrm>
          <a:off x="2705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10358</xdr:rowOff>
    </xdr:from>
    <xdr:ext cx="405111" cy="259045"/>
    <xdr:sp macro="" textlink="">
      <xdr:nvSpPr>
        <xdr:cNvPr id="331" name="n_3aveValue【市民会館】&#10;有形固定資産減価償却率"/>
        <xdr:cNvSpPr txBox="1"/>
      </xdr:nvSpPr>
      <xdr:spPr>
        <a:xfrm>
          <a:off x="1816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162214</xdr:rowOff>
    </xdr:from>
    <xdr:ext cx="405111" cy="259045"/>
    <xdr:sp macro="" textlink="">
      <xdr:nvSpPr>
        <xdr:cNvPr id="332" name="n_4aveValue【市民会館】&#10;有形固定資産減価償却率"/>
        <xdr:cNvSpPr txBox="1"/>
      </xdr:nvSpPr>
      <xdr:spPr>
        <a:xfrm>
          <a:off x="927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155683</xdr:rowOff>
    </xdr:from>
    <xdr:ext cx="405111" cy="259045"/>
    <xdr:sp macro="" textlink="">
      <xdr:nvSpPr>
        <xdr:cNvPr id="333" name="n_1mainValue【市民会館】&#10;有形固定資産減価償却率"/>
        <xdr:cNvSpPr txBox="1"/>
      </xdr:nvSpPr>
      <xdr:spPr>
        <a:xfrm>
          <a:off x="35820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158222</xdr:rowOff>
    </xdr:from>
    <xdr:ext cx="405111" cy="259045"/>
    <xdr:sp macro="" textlink="">
      <xdr:nvSpPr>
        <xdr:cNvPr id="334" name="n_2mainValue【市民会館】&#10;有形固定資産減価償却率"/>
        <xdr:cNvSpPr txBox="1"/>
      </xdr:nvSpPr>
      <xdr:spPr>
        <a:xfrm>
          <a:off x="2705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171285</xdr:rowOff>
    </xdr:from>
    <xdr:ext cx="405111" cy="259045"/>
    <xdr:sp macro="" textlink="">
      <xdr:nvSpPr>
        <xdr:cNvPr id="335" name="n_3mainValue【市民会館】&#10;有形固定資産減価償却率"/>
        <xdr:cNvSpPr txBox="1"/>
      </xdr:nvSpPr>
      <xdr:spPr>
        <a:xfrm>
          <a:off x="1816744" y="1765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148426</xdr:rowOff>
    </xdr:from>
    <xdr:ext cx="405111" cy="259045"/>
    <xdr:sp macro="" textlink="">
      <xdr:nvSpPr>
        <xdr:cNvPr id="336" name="n_4mainValue【市民会館】&#10;有形固定資産減価償却率"/>
        <xdr:cNvSpPr txBox="1"/>
      </xdr:nvSpPr>
      <xdr:spPr>
        <a:xfrm>
          <a:off x="927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5" name="テキスト ボックス 3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7" name="直線コネクタ 34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8" name="テキスト ボックス 34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9" name="直線コネクタ 34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0" name="テキスト ボックス 34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1" name="直線コネクタ 35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2" name="テキスト ボックス 35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3" name="直線コネクタ 35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4" name="テキスト ボックス 35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5" name="直線コネクタ 35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6" name="テキスト ボックス 35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7" name="直線コネクタ 3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8" name="テキスト ボックス 35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11430</xdr:rowOff>
    </xdr:from>
    <xdr:to>
      <xdr:col>54</xdr:col>
      <xdr:colOff>189865</xdr:colOff>
      <xdr:row>107</xdr:row>
      <xdr:rowOff>148589</xdr:rowOff>
    </xdr:to>
    <xdr:cxnSp macro="">
      <xdr:nvCxnSpPr>
        <xdr:cNvPr id="360" name="直線コネクタ 359"/>
        <xdr:cNvCxnSpPr/>
      </xdr:nvCxnSpPr>
      <xdr:spPr>
        <a:xfrm flipV="1">
          <a:off x="10476865" y="173278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152416</xdr:rowOff>
    </xdr:from>
    <xdr:ext cx="469744" cy="259045"/>
    <xdr:sp macro="" textlink="">
      <xdr:nvSpPr>
        <xdr:cNvPr id="361" name="【市民会館】&#10;一人当たり面積最小値テキスト"/>
        <xdr:cNvSpPr txBox="1"/>
      </xdr:nvSpPr>
      <xdr:spPr>
        <a:xfrm>
          <a:off x="10515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148589</xdr:rowOff>
    </xdr:from>
    <xdr:to>
      <xdr:col>55</xdr:col>
      <xdr:colOff>88900</xdr:colOff>
      <xdr:row>107</xdr:row>
      <xdr:rowOff>148589</xdr:rowOff>
    </xdr:to>
    <xdr:cxnSp macro="">
      <xdr:nvCxnSpPr>
        <xdr:cNvPr id="362" name="直線コネクタ 361"/>
        <xdr:cNvCxnSpPr/>
      </xdr:nvCxnSpPr>
      <xdr:spPr>
        <a:xfrm>
          <a:off x="10388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129557</xdr:rowOff>
    </xdr:from>
    <xdr:ext cx="469744" cy="259045"/>
    <xdr:sp macro="" textlink="">
      <xdr:nvSpPr>
        <xdr:cNvPr id="363" name="【市民会館】&#10;一人当たり面積最大値テキスト"/>
        <xdr:cNvSpPr txBox="1"/>
      </xdr:nvSpPr>
      <xdr:spPr>
        <a:xfrm>
          <a:off x="10515600" y="1710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11430</xdr:rowOff>
    </xdr:from>
    <xdr:to>
      <xdr:col>55</xdr:col>
      <xdr:colOff>88900</xdr:colOff>
      <xdr:row>101</xdr:row>
      <xdr:rowOff>11430</xdr:rowOff>
    </xdr:to>
    <xdr:cxnSp macro="">
      <xdr:nvCxnSpPr>
        <xdr:cNvPr id="364" name="直線コネクタ 363"/>
        <xdr:cNvCxnSpPr/>
      </xdr:nvCxnSpPr>
      <xdr:spPr>
        <a:xfrm>
          <a:off x="10388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xdr:rowOff>
    </xdr:from>
    <xdr:ext cx="469744" cy="259045"/>
    <xdr:sp macro="" textlink="">
      <xdr:nvSpPr>
        <xdr:cNvPr id="365" name="【市民会館】&#10;一人当たり面積平均値テキスト"/>
        <xdr:cNvSpPr txBox="1"/>
      </xdr:nvSpPr>
      <xdr:spPr>
        <a:xfrm>
          <a:off x="10515600" y="1800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21589</xdr:rowOff>
    </xdr:from>
    <xdr:to>
      <xdr:col>55</xdr:col>
      <xdr:colOff>50800</xdr:colOff>
      <xdr:row>105</xdr:row>
      <xdr:rowOff>123189</xdr:rowOff>
    </xdr:to>
    <xdr:sp macro="" textlink="">
      <xdr:nvSpPr>
        <xdr:cNvPr id="366" name="フローチャート: 判断 365"/>
        <xdr:cNvSpPr/>
      </xdr:nvSpPr>
      <xdr:spPr>
        <a:xfrm>
          <a:off x="10426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367" name="フローチャート: 判断 366"/>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29211</xdr:rowOff>
    </xdr:from>
    <xdr:to>
      <xdr:col>46</xdr:col>
      <xdr:colOff>38100</xdr:colOff>
      <xdr:row>105</xdr:row>
      <xdr:rowOff>130811</xdr:rowOff>
    </xdr:to>
    <xdr:sp macro="" textlink="">
      <xdr:nvSpPr>
        <xdr:cNvPr id="368" name="フローチャート: 判断 367"/>
        <xdr:cNvSpPr/>
      </xdr:nvSpPr>
      <xdr:spPr>
        <a:xfrm>
          <a:off x="8699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369" name="フローチャート: 判断 368"/>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44450</xdr:rowOff>
    </xdr:from>
    <xdr:to>
      <xdr:col>36</xdr:col>
      <xdr:colOff>165100</xdr:colOff>
      <xdr:row>105</xdr:row>
      <xdr:rowOff>146050</xdr:rowOff>
    </xdr:to>
    <xdr:sp macro="" textlink="">
      <xdr:nvSpPr>
        <xdr:cNvPr id="370" name="フローチャート: 判断 369"/>
        <xdr:cNvSpPr/>
      </xdr:nvSpPr>
      <xdr:spPr>
        <a:xfrm>
          <a:off x="6921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2539</xdr:rowOff>
    </xdr:from>
    <xdr:to>
      <xdr:col>55</xdr:col>
      <xdr:colOff>50800</xdr:colOff>
      <xdr:row>104</xdr:row>
      <xdr:rowOff>104139</xdr:rowOff>
    </xdr:to>
    <xdr:sp macro="" textlink="">
      <xdr:nvSpPr>
        <xdr:cNvPr id="376" name="楕円 375"/>
        <xdr:cNvSpPr/>
      </xdr:nvSpPr>
      <xdr:spPr>
        <a:xfrm>
          <a:off x="104267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25416</xdr:rowOff>
    </xdr:from>
    <xdr:ext cx="469744" cy="259045"/>
    <xdr:sp macro="" textlink="">
      <xdr:nvSpPr>
        <xdr:cNvPr id="377" name="【市民会館】&#10;一人当たり面積該当値テキスト"/>
        <xdr:cNvSpPr txBox="1"/>
      </xdr:nvSpPr>
      <xdr:spPr>
        <a:xfrm>
          <a:off x="10515600"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2539</xdr:rowOff>
    </xdr:from>
    <xdr:to>
      <xdr:col>50</xdr:col>
      <xdr:colOff>165100</xdr:colOff>
      <xdr:row>104</xdr:row>
      <xdr:rowOff>104139</xdr:rowOff>
    </xdr:to>
    <xdr:sp macro="" textlink="">
      <xdr:nvSpPr>
        <xdr:cNvPr id="378" name="楕円 377"/>
        <xdr:cNvSpPr/>
      </xdr:nvSpPr>
      <xdr:spPr>
        <a:xfrm>
          <a:off x="9588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53339</xdr:rowOff>
    </xdr:from>
    <xdr:to>
      <xdr:col>55</xdr:col>
      <xdr:colOff>0</xdr:colOff>
      <xdr:row>104</xdr:row>
      <xdr:rowOff>53339</xdr:rowOff>
    </xdr:to>
    <xdr:cxnSp macro="">
      <xdr:nvCxnSpPr>
        <xdr:cNvPr id="379" name="直線コネクタ 378"/>
        <xdr:cNvCxnSpPr/>
      </xdr:nvCxnSpPr>
      <xdr:spPr>
        <a:xfrm>
          <a:off x="9639300" y="178841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17780</xdr:rowOff>
    </xdr:from>
    <xdr:to>
      <xdr:col>46</xdr:col>
      <xdr:colOff>38100</xdr:colOff>
      <xdr:row>104</xdr:row>
      <xdr:rowOff>119380</xdr:rowOff>
    </xdr:to>
    <xdr:sp macro="" textlink="">
      <xdr:nvSpPr>
        <xdr:cNvPr id="380" name="楕円 379"/>
        <xdr:cNvSpPr/>
      </xdr:nvSpPr>
      <xdr:spPr>
        <a:xfrm>
          <a:off x="8699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53339</xdr:rowOff>
    </xdr:from>
    <xdr:to>
      <xdr:col>50</xdr:col>
      <xdr:colOff>114300</xdr:colOff>
      <xdr:row>104</xdr:row>
      <xdr:rowOff>68580</xdr:rowOff>
    </xdr:to>
    <xdr:cxnSp macro="">
      <xdr:nvCxnSpPr>
        <xdr:cNvPr id="381" name="直線コネクタ 380"/>
        <xdr:cNvCxnSpPr/>
      </xdr:nvCxnSpPr>
      <xdr:spPr>
        <a:xfrm flipV="1">
          <a:off x="8750300" y="178841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25400</xdr:rowOff>
    </xdr:from>
    <xdr:to>
      <xdr:col>41</xdr:col>
      <xdr:colOff>101600</xdr:colOff>
      <xdr:row>104</xdr:row>
      <xdr:rowOff>127000</xdr:rowOff>
    </xdr:to>
    <xdr:sp macro="" textlink="">
      <xdr:nvSpPr>
        <xdr:cNvPr id="382" name="楕円 381"/>
        <xdr:cNvSpPr/>
      </xdr:nvSpPr>
      <xdr:spPr>
        <a:xfrm>
          <a:off x="7810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68580</xdr:rowOff>
    </xdr:from>
    <xdr:to>
      <xdr:col>45</xdr:col>
      <xdr:colOff>177800</xdr:colOff>
      <xdr:row>104</xdr:row>
      <xdr:rowOff>76200</xdr:rowOff>
    </xdr:to>
    <xdr:cxnSp macro="">
      <xdr:nvCxnSpPr>
        <xdr:cNvPr id="383" name="直線コネクタ 382"/>
        <xdr:cNvCxnSpPr/>
      </xdr:nvCxnSpPr>
      <xdr:spPr>
        <a:xfrm flipV="1">
          <a:off x="7861300" y="17899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25400</xdr:rowOff>
    </xdr:from>
    <xdr:to>
      <xdr:col>36</xdr:col>
      <xdr:colOff>165100</xdr:colOff>
      <xdr:row>104</xdr:row>
      <xdr:rowOff>127000</xdr:rowOff>
    </xdr:to>
    <xdr:sp macro="" textlink="">
      <xdr:nvSpPr>
        <xdr:cNvPr id="384" name="楕円 383"/>
        <xdr:cNvSpPr/>
      </xdr:nvSpPr>
      <xdr:spPr>
        <a:xfrm>
          <a:off x="6921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76200</xdr:rowOff>
    </xdr:from>
    <xdr:to>
      <xdr:col>41</xdr:col>
      <xdr:colOff>50800</xdr:colOff>
      <xdr:row>104</xdr:row>
      <xdr:rowOff>76200</xdr:rowOff>
    </xdr:to>
    <xdr:cxnSp macro="">
      <xdr:nvCxnSpPr>
        <xdr:cNvPr id="385" name="直線コネクタ 384"/>
        <xdr:cNvCxnSpPr/>
      </xdr:nvCxnSpPr>
      <xdr:spPr>
        <a:xfrm>
          <a:off x="6972300" y="1790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137177</xdr:rowOff>
    </xdr:from>
    <xdr:ext cx="469744" cy="259045"/>
    <xdr:sp macro="" textlink="">
      <xdr:nvSpPr>
        <xdr:cNvPr id="386" name="n_1aveValue【市民会館】&#10;一人当たり面積"/>
        <xdr:cNvSpPr txBox="1"/>
      </xdr:nvSpPr>
      <xdr:spPr>
        <a:xfrm>
          <a:off x="9391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121938</xdr:rowOff>
    </xdr:from>
    <xdr:ext cx="469744" cy="259045"/>
    <xdr:sp macro="" textlink="">
      <xdr:nvSpPr>
        <xdr:cNvPr id="387" name="n_2aveValue【市民会館】&#10;一人当たり面積"/>
        <xdr:cNvSpPr txBox="1"/>
      </xdr:nvSpPr>
      <xdr:spPr>
        <a:xfrm>
          <a:off x="8515427"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129557</xdr:rowOff>
    </xdr:from>
    <xdr:ext cx="469744" cy="259045"/>
    <xdr:sp macro="" textlink="">
      <xdr:nvSpPr>
        <xdr:cNvPr id="388" name="n_3aveValue【市民会館】&#10;一人当たり面積"/>
        <xdr:cNvSpPr txBox="1"/>
      </xdr:nvSpPr>
      <xdr:spPr>
        <a:xfrm>
          <a:off x="7626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137177</xdr:rowOff>
    </xdr:from>
    <xdr:ext cx="469744" cy="259045"/>
    <xdr:sp macro="" textlink="">
      <xdr:nvSpPr>
        <xdr:cNvPr id="389" name="n_4aveValue【市民会館】&#10;一人当たり面積"/>
        <xdr:cNvSpPr txBox="1"/>
      </xdr:nvSpPr>
      <xdr:spPr>
        <a:xfrm>
          <a:off x="6737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120666</xdr:rowOff>
    </xdr:from>
    <xdr:ext cx="469744" cy="259045"/>
    <xdr:sp macro="" textlink="">
      <xdr:nvSpPr>
        <xdr:cNvPr id="390" name="n_1mainValue【市民会館】&#10;一人当たり面積"/>
        <xdr:cNvSpPr txBox="1"/>
      </xdr:nvSpPr>
      <xdr:spPr>
        <a:xfrm>
          <a:off x="93917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135907</xdr:rowOff>
    </xdr:from>
    <xdr:ext cx="469744" cy="259045"/>
    <xdr:sp macro="" textlink="">
      <xdr:nvSpPr>
        <xdr:cNvPr id="391" name="n_2mainValue【市民会館】&#10;一人当たり面積"/>
        <xdr:cNvSpPr txBox="1"/>
      </xdr:nvSpPr>
      <xdr:spPr>
        <a:xfrm>
          <a:off x="8515427"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143527</xdr:rowOff>
    </xdr:from>
    <xdr:ext cx="469744" cy="259045"/>
    <xdr:sp macro="" textlink="">
      <xdr:nvSpPr>
        <xdr:cNvPr id="392" name="n_3mainValue【市民会館】&#10;一人当たり面積"/>
        <xdr:cNvSpPr txBox="1"/>
      </xdr:nvSpPr>
      <xdr:spPr>
        <a:xfrm>
          <a:off x="7626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143527</xdr:rowOff>
    </xdr:from>
    <xdr:ext cx="469744" cy="259045"/>
    <xdr:sp macro="" textlink="">
      <xdr:nvSpPr>
        <xdr:cNvPr id="393" name="n_4mainValue【市民会館】&#10;一人当たり面積"/>
        <xdr:cNvSpPr txBox="1"/>
      </xdr:nvSpPr>
      <xdr:spPr>
        <a:xfrm>
          <a:off x="6737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41</xdr:row>
      <xdr:rowOff>72390</xdr:rowOff>
    </xdr:to>
    <xdr:cxnSp macro="">
      <xdr:nvCxnSpPr>
        <xdr:cNvPr id="418" name="直線コネクタ 417"/>
        <xdr:cNvCxnSpPr/>
      </xdr:nvCxnSpPr>
      <xdr:spPr>
        <a:xfrm flipV="1">
          <a:off x="16318864" y="570928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419" name="【一般廃棄物処理施設】&#10;有形固定資産減価償却率最小値テキスト"/>
        <xdr:cNvSpPr txBox="1"/>
      </xdr:nvSpPr>
      <xdr:spPr>
        <a:xfrm>
          <a:off x="1635760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420" name="直線コネクタ 419"/>
        <xdr:cNvCxnSpPr/>
      </xdr:nvCxnSpPr>
      <xdr:spPr>
        <a:xfrm>
          <a:off x="16230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421" name="【一般廃棄物処理施設】&#10;有形固定資産減価償却率最大値テキスト"/>
        <xdr:cNvSpPr txBox="1"/>
      </xdr:nvSpPr>
      <xdr:spPr>
        <a:xfrm>
          <a:off x="16357600" y="548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422" name="直線コネクタ 421"/>
        <xdr:cNvCxnSpPr/>
      </xdr:nvCxnSpPr>
      <xdr:spPr>
        <a:xfrm>
          <a:off x="16230600" y="570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80662</xdr:rowOff>
    </xdr:from>
    <xdr:ext cx="405111" cy="259045"/>
    <xdr:sp macro="" textlink="">
      <xdr:nvSpPr>
        <xdr:cNvPr id="423" name="【一般廃棄物処理施設】&#10;有形固定資産減価償却率平均値テキスト"/>
        <xdr:cNvSpPr txBox="1"/>
      </xdr:nvSpPr>
      <xdr:spPr>
        <a:xfrm>
          <a:off x="16357600" y="6252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57785</xdr:rowOff>
    </xdr:from>
    <xdr:to>
      <xdr:col>85</xdr:col>
      <xdr:colOff>177800</xdr:colOff>
      <xdr:row>37</xdr:row>
      <xdr:rowOff>159385</xdr:rowOff>
    </xdr:to>
    <xdr:sp macro="" textlink="">
      <xdr:nvSpPr>
        <xdr:cNvPr id="424" name="フローチャート: 判断 423"/>
        <xdr:cNvSpPr/>
      </xdr:nvSpPr>
      <xdr:spPr>
        <a:xfrm>
          <a:off x="16268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425" name="フローチャート: 判断 424"/>
        <xdr:cNvSpPr/>
      </xdr:nvSpPr>
      <xdr:spPr>
        <a:xfrm>
          <a:off x="15430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xdr:rowOff>
    </xdr:from>
    <xdr:to>
      <xdr:col>76</xdr:col>
      <xdr:colOff>165100</xdr:colOff>
      <xdr:row>37</xdr:row>
      <xdr:rowOff>111760</xdr:rowOff>
    </xdr:to>
    <xdr:sp macro="" textlink="">
      <xdr:nvSpPr>
        <xdr:cNvPr id="426" name="フローチャート: 判断 425"/>
        <xdr:cNvSpPr/>
      </xdr:nvSpPr>
      <xdr:spPr>
        <a:xfrm>
          <a:off x="14541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114935</xdr:rowOff>
    </xdr:from>
    <xdr:to>
      <xdr:col>72</xdr:col>
      <xdr:colOff>38100</xdr:colOff>
      <xdr:row>37</xdr:row>
      <xdr:rowOff>45085</xdr:rowOff>
    </xdr:to>
    <xdr:sp macro="" textlink="">
      <xdr:nvSpPr>
        <xdr:cNvPr id="427" name="フローチャート: 判断 426"/>
        <xdr:cNvSpPr/>
      </xdr:nvSpPr>
      <xdr:spPr>
        <a:xfrm>
          <a:off x="13652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8" name="フローチャート: 判断 427"/>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434" name="楕円 433"/>
        <xdr:cNvSpPr/>
      </xdr:nvSpPr>
      <xdr:spPr>
        <a:xfrm>
          <a:off x="162687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120032</xdr:rowOff>
    </xdr:from>
    <xdr:ext cx="405111" cy="259045"/>
    <xdr:sp macro="" textlink="">
      <xdr:nvSpPr>
        <xdr:cNvPr id="435" name="【一般廃棄物処理施設】&#10;有形固定資産減価償却率該当値テキスト"/>
        <xdr:cNvSpPr txBox="1"/>
      </xdr:nvSpPr>
      <xdr:spPr>
        <a:xfrm>
          <a:off x="16357600"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48260</xdr:rowOff>
    </xdr:from>
    <xdr:to>
      <xdr:col>81</xdr:col>
      <xdr:colOff>101600</xdr:colOff>
      <xdr:row>37</xdr:row>
      <xdr:rowOff>149860</xdr:rowOff>
    </xdr:to>
    <xdr:sp macro="" textlink="">
      <xdr:nvSpPr>
        <xdr:cNvPr id="436" name="楕円 435"/>
        <xdr:cNvSpPr/>
      </xdr:nvSpPr>
      <xdr:spPr>
        <a:xfrm>
          <a:off x="15430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99060</xdr:rowOff>
    </xdr:from>
    <xdr:to>
      <xdr:col>85</xdr:col>
      <xdr:colOff>127000</xdr:colOff>
      <xdr:row>38</xdr:row>
      <xdr:rowOff>20955</xdr:rowOff>
    </xdr:to>
    <xdr:cxnSp macro="">
      <xdr:nvCxnSpPr>
        <xdr:cNvPr id="437" name="直線コネクタ 436"/>
        <xdr:cNvCxnSpPr/>
      </xdr:nvCxnSpPr>
      <xdr:spPr>
        <a:xfrm>
          <a:off x="15481300" y="6442710"/>
          <a:ext cx="8382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168275</xdr:rowOff>
    </xdr:from>
    <xdr:to>
      <xdr:col>76</xdr:col>
      <xdr:colOff>165100</xdr:colOff>
      <xdr:row>37</xdr:row>
      <xdr:rowOff>98425</xdr:rowOff>
    </xdr:to>
    <xdr:sp macro="" textlink="">
      <xdr:nvSpPr>
        <xdr:cNvPr id="438" name="楕円 437"/>
        <xdr:cNvSpPr/>
      </xdr:nvSpPr>
      <xdr:spPr>
        <a:xfrm>
          <a:off x="14541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47625</xdr:rowOff>
    </xdr:from>
    <xdr:to>
      <xdr:col>81</xdr:col>
      <xdr:colOff>50800</xdr:colOff>
      <xdr:row>37</xdr:row>
      <xdr:rowOff>99060</xdr:rowOff>
    </xdr:to>
    <xdr:cxnSp macro="">
      <xdr:nvCxnSpPr>
        <xdr:cNvPr id="439" name="直線コネクタ 438"/>
        <xdr:cNvCxnSpPr/>
      </xdr:nvCxnSpPr>
      <xdr:spPr>
        <a:xfrm>
          <a:off x="14592300" y="639127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103505</xdr:rowOff>
    </xdr:from>
    <xdr:to>
      <xdr:col>72</xdr:col>
      <xdr:colOff>38100</xdr:colOff>
      <xdr:row>37</xdr:row>
      <xdr:rowOff>33655</xdr:rowOff>
    </xdr:to>
    <xdr:sp macro="" textlink="">
      <xdr:nvSpPr>
        <xdr:cNvPr id="440" name="楕円 439"/>
        <xdr:cNvSpPr/>
      </xdr:nvSpPr>
      <xdr:spPr>
        <a:xfrm>
          <a:off x="13652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154305</xdr:rowOff>
    </xdr:from>
    <xdr:to>
      <xdr:col>76</xdr:col>
      <xdr:colOff>114300</xdr:colOff>
      <xdr:row>37</xdr:row>
      <xdr:rowOff>47625</xdr:rowOff>
    </xdr:to>
    <xdr:cxnSp macro="">
      <xdr:nvCxnSpPr>
        <xdr:cNvPr id="441" name="直線コネクタ 440"/>
        <xdr:cNvCxnSpPr/>
      </xdr:nvCxnSpPr>
      <xdr:spPr>
        <a:xfrm>
          <a:off x="13703300" y="632650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33020</xdr:rowOff>
    </xdr:from>
    <xdr:to>
      <xdr:col>67</xdr:col>
      <xdr:colOff>101600</xdr:colOff>
      <xdr:row>36</xdr:row>
      <xdr:rowOff>134620</xdr:rowOff>
    </xdr:to>
    <xdr:sp macro="" textlink="">
      <xdr:nvSpPr>
        <xdr:cNvPr id="442" name="楕円 441"/>
        <xdr:cNvSpPr/>
      </xdr:nvSpPr>
      <xdr:spPr>
        <a:xfrm>
          <a:off x="12763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83820</xdr:rowOff>
    </xdr:from>
    <xdr:to>
      <xdr:col>71</xdr:col>
      <xdr:colOff>177800</xdr:colOff>
      <xdr:row>36</xdr:row>
      <xdr:rowOff>154305</xdr:rowOff>
    </xdr:to>
    <xdr:cxnSp macro="">
      <xdr:nvCxnSpPr>
        <xdr:cNvPr id="443" name="直線コネクタ 442"/>
        <xdr:cNvCxnSpPr/>
      </xdr:nvCxnSpPr>
      <xdr:spPr>
        <a:xfrm>
          <a:off x="12814300" y="625602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156862</xdr:rowOff>
    </xdr:from>
    <xdr:ext cx="405111" cy="259045"/>
    <xdr:sp macro="" textlink="">
      <xdr:nvSpPr>
        <xdr:cNvPr id="444" name="n_1aveValue【一般廃棄物処理施設】&#10;有形固定資産減価償却率"/>
        <xdr:cNvSpPr txBox="1"/>
      </xdr:nvSpPr>
      <xdr:spPr>
        <a:xfrm>
          <a:off x="152660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102887</xdr:rowOff>
    </xdr:from>
    <xdr:ext cx="405111" cy="259045"/>
    <xdr:sp macro="" textlink="">
      <xdr:nvSpPr>
        <xdr:cNvPr id="445" name="n_2aveValue【一般廃棄物処理施設】&#10;有形固定資産減価償却率"/>
        <xdr:cNvSpPr txBox="1"/>
      </xdr:nvSpPr>
      <xdr:spPr>
        <a:xfrm>
          <a:off x="14389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36212</xdr:rowOff>
    </xdr:from>
    <xdr:ext cx="405111" cy="259045"/>
    <xdr:sp macro="" textlink="">
      <xdr:nvSpPr>
        <xdr:cNvPr id="446" name="n_3aveValue【一般廃棄物処理施設】&#10;有形固定資産減価償却率"/>
        <xdr:cNvSpPr txBox="1"/>
      </xdr:nvSpPr>
      <xdr:spPr>
        <a:xfrm>
          <a:off x="13500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108602</xdr:rowOff>
    </xdr:from>
    <xdr:ext cx="405111" cy="259045"/>
    <xdr:sp macro="" textlink="">
      <xdr:nvSpPr>
        <xdr:cNvPr id="447" name="n_4aveValue【一般廃棄物処理施設】&#10;有形固定資産減価償却率"/>
        <xdr:cNvSpPr txBox="1"/>
      </xdr:nvSpPr>
      <xdr:spPr>
        <a:xfrm>
          <a:off x="12611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140987</xdr:rowOff>
    </xdr:from>
    <xdr:ext cx="405111" cy="259045"/>
    <xdr:sp macro="" textlink="">
      <xdr:nvSpPr>
        <xdr:cNvPr id="448" name="n_1mainValue【一般廃棄物処理施設】&#10;有形固定資産減価償却率"/>
        <xdr:cNvSpPr txBox="1"/>
      </xdr:nvSpPr>
      <xdr:spPr>
        <a:xfrm>
          <a:off x="152660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114952</xdr:rowOff>
    </xdr:from>
    <xdr:ext cx="405111" cy="259045"/>
    <xdr:sp macro="" textlink="">
      <xdr:nvSpPr>
        <xdr:cNvPr id="449" name="n_2mainValue【一般廃棄物処理施設】&#10;有形固定資産減価償却率"/>
        <xdr:cNvSpPr txBox="1"/>
      </xdr:nvSpPr>
      <xdr:spPr>
        <a:xfrm>
          <a:off x="14389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50182</xdr:rowOff>
    </xdr:from>
    <xdr:ext cx="405111" cy="259045"/>
    <xdr:sp macro="" textlink="">
      <xdr:nvSpPr>
        <xdr:cNvPr id="450" name="n_3mainValue【一般廃棄物処理施設】&#10;有形固定資産減価償却率"/>
        <xdr:cNvSpPr txBox="1"/>
      </xdr:nvSpPr>
      <xdr:spPr>
        <a:xfrm>
          <a:off x="13500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151147</xdr:rowOff>
    </xdr:from>
    <xdr:ext cx="405111" cy="259045"/>
    <xdr:sp macro="" textlink="">
      <xdr:nvSpPr>
        <xdr:cNvPr id="451" name="n_4mainValue【一般廃棄物処理施設】&#10;有形固定資産減価償却率"/>
        <xdr:cNvSpPr txBox="1"/>
      </xdr:nvSpPr>
      <xdr:spPr>
        <a:xfrm>
          <a:off x="126117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2" name="直線コネクタ 46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3" name="テキスト ボックス 46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4" name="直線コネクタ 46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65" name="テキスト ボックス 46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6" name="直線コネクタ 4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67" name="テキスト ボックス 466"/>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8" name="直線コネクタ 46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69" name="テキスト ボックス 468"/>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0" name="直線コネクタ 46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1" name="テキスト ボックス 47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3" name="テキスト ボックス 4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160909</xdr:rowOff>
    </xdr:from>
    <xdr:to>
      <xdr:col>116</xdr:col>
      <xdr:colOff>62864</xdr:colOff>
      <xdr:row>41</xdr:row>
      <xdr:rowOff>43256</xdr:rowOff>
    </xdr:to>
    <xdr:cxnSp macro="">
      <xdr:nvCxnSpPr>
        <xdr:cNvPr id="475" name="直線コネクタ 474"/>
        <xdr:cNvCxnSpPr/>
      </xdr:nvCxnSpPr>
      <xdr:spPr>
        <a:xfrm flipV="1">
          <a:off x="22160864" y="5647309"/>
          <a:ext cx="0" cy="1425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47083</xdr:rowOff>
    </xdr:from>
    <xdr:ext cx="534377" cy="259045"/>
    <xdr:sp macro="" textlink="">
      <xdr:nvSpPr>
        <xdr:cNvPr id="476" name="【一般廃棄物処理施設】&#10;一人当たり有形固定資産（償却資産）額最小値テキスト"/>
        <xdr:cNvSpPr txBox="1"/>
      </xdr:nvSpPr>
      <xdr:spPr>
        <a:xfrm>
          <a:off x="22199600" y="707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43256</xdr:rowOff>
    </xdr:from>
    <xdr:to>
      <xdr:col>116</xdr:col>
      <xdr:colOff>152400</xdr:colOff>
      <xdr:row>41</xdr:row>
      <xdr:rowOff>43256</xdr:rowOff>
    </xdr:to>
    <xdr:cxnSp macro="">
      <xdr:nvCxnSpPr>
        <xdr:cNvPr id="477" name="直線コネクタ 476"/>
        <xdr:cNvCxnSpPr/>
      </xdr:nvCxnSpPr>
      <xdr:spPr>
        <a:xfrm>
          <a:off x="22072600" y="7072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107586</xdr:rowOff>
    </xdr:from>
    <xdr:ext cx="599010" cy="259045"/>
    <xdr:sp macro="" textlink="">
      <xdr:nvSpPr>
        <xdr:cNvPr id="478" name="【一般廃棄物処理施設】&#10;一人当たり有形固定資産（償却資産）額最大値テキスト"/>
        <xdr:cNvSpPr txBox="1"/>
      </xdr:nvSpPr>
      <xdr:spPr>
        <a:xfrm>
          <a:off x="22199600" y="542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160909</xdr:rowOff>
    </xdr:from>
    <xdr:to>
      <xdr:col>116</xdr:col>
      <xdr:colOff>152400</xdr:colOff>
      <xdr:row>32</xdr:row>
      <xdr:rowOff>160909</xdr:rowOff>
    </xdr:to>
    <xdr:cxnSp macro="">
      <xdr:nvCxnSpPr>
        <xdr:cNvPr id="479" name="直線コネクタ 478"/>
        <xdr:cNvCxnSpPr/>
      </xdr:nvCxnSpPr>
      <xdr:spPr>
        <a:xfrm>
          <a:off x="22072600" y="564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97210</xdr:rowOff>
    </xdr:from>
    <xdr:ext cx="534377" cy="259045"/>
    <xdr:sp macro="" textlink="">
      <xdr:nvSpPr>
        <xdr:cNvPr id="480" name="【一般廃棄物処理施設】&#10;一人当たり有形固定資産（償却資産）額平均値テキスト"/>
        <xdr:cNvSpPr txBox="1"/>
      </xdr:nvSpPr>
      <xdr:spPr>
        <a:xfrm>
          <a:off x="22199600" y="6269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118783</xdr:rowOff>
    </xdr:from>
    <xdr:to>
      <xdr:col>116</xdr:col>
      <xdr:colOff>114300</xdr:colOff>
      <xdr:row>37</xdr:row>
      <xdr:rowOff>48933</xdr:rowOff>
    </xdr:to>
    <xdr:sp macro="" textlink="">
      <xdr:nvSpPr>
        <xdr:cNvPr id="481" name="フローチャート: 判断 480"/>
        <xdr:cNvSpPr/>
      </xdr:nvSpPr>
      <xdr:spPr>
        <a:xfrm>
          <a:off x="22110700" y="629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10008</xdr:rowOff>
    </xdr:from>
    <xdr:to>
      <xdr:col>112</xdr:col>
      <xdr:colOff>38100</xdr:colOff>
      <xdr:row>37</xdr:row>
      <xdr:rowOff>111608</xdr:rowOff>
    </xdr:to>
    <xdr:sp macro="" textlink="">
      <xdr:nvSpPr>
        <xdr:cNvPr id="482" name="フローチャート: 判断 481"/>
        <xdr:cNvSpPr/>
      </xdr:nvSpPr>
      <xdr:spPr>
        <a:xfrm>
          <a:off x="21272500" y="635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90386</xdr:rowOff>
    </xdr:from>
    <xdr:to>
      <xdr:col>107</xdr:col>
      <xdr:colOff>101600</xdr:colOff>
      <xdr:row>38</xdr:row>
      <xdr:rowOff>20536</xdr:rowOff>
    </xdr:to>
    <xdr:sp macro="" textlink="">
      <xdr:nvSpPr>
        <xdr:cNvPr id="483" name="フローチャート: 判断 482"/>
        <xdr:cNvSpPr/>
      </xdr:nvSpPr>
      <xdr:spPr>
        <a:xfrm>
          <a:off x="20383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162522</xdr:rowOff>
    </xdr:from>
    <xdr:to>
      <xdr:col>102</xdr:col>
      <xdr:colOff>165100</xdr:colOff>
      <xdr:row>38</xdr:row>
      <xdr:rowOff>92672</xdr:rowOff>
    </xdr:to>
    <xdr:sp macro="" textlink="">
      <xdr:nvSpPr>
        <xdr:cNvPr id="484" name="フローチャート: 判断 483"/>
        <xdr:cNvSpPr/>
      </xdr:nvSpPr>
      <xdr:spPr>
        <a:xfrm>
          <a:off x="19494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25603</xdr:rowOff>
    </xdr:from>
    <xdr:to>
      <xdr:col>98</xdr:col>
      <xdr:colOff>38100</xdr:colOff>
      <xdr:row>38</xdr:row>
      <xdr:rowOff>127203</xdr:rowOff>
    </xdr:to>
    <xdr:sp macro="" textlink="">
      <xdr:nvSpPr>
        <xdr:cNvPr id="485" name="フローチャート: 判断 484"/>
        <xdr:cNvSpPr/>
      </xdr:nvSpPr>
      <xdr:spPr>
        <a:xfrm>
          <a:off x="18605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105829</xdr:rowOff>
    </xdr:from>
    <xdr:to>
      <xdr:col>116</xdr:col>
      <xdr:colOff>114300</xdr:colOff>
      <xdr:row>37</xdr:row>
      <xdr:rowOff>35979</xdr:rowOff>
    </xdr:to>
    <xdr:sp macro="" textlink="">
      <xdr:nvSpPr>
        <xdr:cNvPr id="491" name="楕円 490"/>
        <xdr:cNvSpPr/>
      </xdr:nvSpPr>
      <xdr:spPr>
        <a:xfrm>
          <a:off x="22110700" y="627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128706</xdr:rowOff>
    </xdr:from>
    <xdr:ext cx="534377" cy="259045"/>
    <xdr:sp macro="" textlink="">
      <xdr:nvSpPr>
        <xdr:cNvPr id="492" name="【一般廃棄物処理施設】&#10;一人当たり有形固定資産（償却資産）額該当値テキスト"/>
        <xdr:cNvSpPr txBox="1"/>
      </xdr:nvSpPr>
      <xdr:spPr>
        <a:xfrm>
          <a:off x="22199600" y="612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162408</xdr:rowOff>
    </xdr:from>
    <xdr:to>
      <xdr:col>112</xdr:col>
      <xdr:colOff>38100</xdr:colOff>
      <xdr:row>36</xdr:row>
      <xdr:rowOff>92558</xdr:rowOff>
    </xdr:to>
    <xdr:sp macro="" textlink="">
      <xdr:nvSpPr>
        <xdr:cNvPr id="493" name="楕円 492"/>
        <xdr:cNvSpPr/>
      </xdr:nvSpPr>
      <xdr:spPr>
        <a:xfrm>
          <a:off x="21272500" y="616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41758</xdr:rowOff>
    </xdr:from>
    <xdr:to>
      <xdr:col>116</xdr:col>
      <xdr:colOff>63500</xdr:colOff>
      <xdr:row>36</xdr:row>
      <xdr:rowOff>156629</xdr:rowOff>
    </xdr:to>
    <xdr:cxnSp macro="">
      <xdr:nvCxnSpPr>
        <xdr:cNvPr id="494" name="直線コネクタ 493"/>
        <xdr:cNvCxnSpPr/>
      </xdr:nvCxnSpPr>
      <xdr:spPr>
        <a:xfrm>
          <a:off x="21323300" y="6213958"/>
          <a:ext cx="838200" cy="11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114491</xdr:rowOff>
    </xdr:from>
    <xdr:to>
      <xdr:col>107</xdr:col>
      <xdr:colOff>101600</xdr:colOff>
      <xdr:row>36</xdr:row>
      <xdr:rowOff>44641</xdr:rowOff>
    </xdr:to>
    <xdr:sp macro="" textlink="">
      <xdr:nvSpPr>
        <xdr:cNvPr id="495" name="楕円 494"/>
        <xdr:cNvSpPr/>
      </xdr:nvSpPr>
      <xdr:spPr>
        <a:xfrm>
          <a:off x="20383500" y="611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165291</xdr:rowOff>
    </xdr:from>
    <xdr:to>
      <xdr:col>111</xdr:col>
      <xdr:colOff>177800</xdr:colOff>
      <xdr:row>36</xdr:row>
      <xdr:rowOff>41758</xdr:rowOff>
    </xdr:to>
    <xdr:cxnSp macro="">
      <xdr:nvCxnSpPr>
        <xdr:cNvPr id="496" name="直線コネクタ 495"/>
        <xdr:cNvCxnSpPr/>
      </xdr:nvCxnSpPr>
      <xdr:spPr>
        <a:xfrm>
          <a:off x="20434300" y="6166041"/>
          <a:ext cx="889000" cy="4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138240</xdr:rowOff>
    </xdr:from>
    <xdr:to>
      <xdr:col>102</xdr:col>
      <xdr:colOff>165100</xdr:colOff>
      <xdr:row>36</xdr:row>
      <xdr:rowOff>68390</xdr:rowOff>
    </xdr:to>
    <xdr:sp macro="" textlink="">
      <xdr:nvSpPr>
        <xdr:cNvPr id="497" name="楕円 496"/>
        <xdr:cNvSpPr/>
      </xdr:nvSpPr>
      <xdr:spPr>
        <a:xfrm>
          <a:off x="19494500" y="613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165291</xdr:rowOff>
    </xdr:from>
    <xdr:to>
      <xdr:col>107</xdr:col>
      <xdr:colOff>50800</xdr:colOff>
      <xdr:row>36</xdr:row>
      <xdr:rowOff>17590</xdr:rowOff>
    </xdr:to>
    <xdr:cxnSp macro="">
      <xdr:nvCxnSpPr>
        <xdr:cNvPr id="498" name="直線コネクタ 497"/>
        <xdr:cNvCxnSpPr/>
      </xdr:nvCxnSpPr>
      <xdr:spPr>
        <a:xfrm flipV="1">
          <a:off x="19545300" y="6166041"/>
          <a:ext cx="889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155613</xdr:rowOff>
    </xdr:from>
    <xdr:to>
      <xdr:col>98</xdr:col>
      <xdr:colOff>38100</xdr:colOff>
      <xdr:row>36</xdr:row>
      <xdr:rowOff>85763</xdr:rowOff>
    </xdr:to>
    <xdr:sp macro="" textlink="">
      <xdr:nvSpPr>
        <xdr:cNvPr id="499" name="楕円 498"/>
        <xdr:cNvSpPr/>
      </xdr:nvSpPr>
      <xdr:spPr>
        <a:xfrm>
          <a:off x="18605500" y="615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17590</xdr:rowOff>
    </xdr:from>
    <xdr:to>
      <xdr:col>102</xdr:col>
      <xdr:colOff>114300</xdr:colOff>
      <xdr:row>36</xdr:row>
      <xdr:rowOff>34963</xdr:rowOff>
    </xdr:to>
    <xdr:cxnSp macro="">
      <xdr:nvCxnSpPr>
        <xdr:cNvPr id="500" name="直線コネクタ 499"/>
        <xdr:cNvCxnSpPr/>
      </xdr:nvCxnSpPr>
      <xdr:spPr>
        <a:xfrm flipV="1">
          <a:off x="18656300" y="6189790"/>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102735</xdr:rowOff>
    </xdr:from>
    <xdr:ext cx="534377" cy="259045"/>
    <xdr:sp macro="" textlink="">
      <xdr:nvSpPr>
        <xdr:cNvPr id="501" name="n_1aveValue【一般廃棄物処理施設】&#10;一人当たり有形固定資産（償却資産）額"/>
        <xdr:cNvSpPr txBox="1"/>
      </xdr:nvSpPr>
      <xdr:spPr>
        <a:xfrm>
          <a:off x="21043411" y="644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11663</xdr:rowOff>
    </xdr:from>
    <xdr:ext cx="534377" cy="259045"/>
    <xdr:sp macro="" textlink="">
      <xdr:nvSpPr>
        <xdr:cNvPr id="502" name="n_2aveValue【一般廃棄物処理施設】&#10;一人当たり有形固定資産（償却資産）額"/>
        <xdr:cNvSpPr txBox="1"/>
      </xdr:nvSpPr>
      <xdr:spPr>
        <a:xfrm>
          <a:off x="20167111" y="652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83799</xdr:rowOff>
    </xdr:from>
    <xdr:ext cx="534377" cy="259045"/>
    <xdr:sp macro="" textlink="">
      <xdr:nvSpPr>
        <xdr:cNvPr id="503" name="n_3aveValue【一般廃棄物処理施設】&#10;一人当たり有形固定資産（償却資産）額"/>
        <xdr:cNvSpPr txBox="1"/>
      </xdr:nvSpPr>
      <xdr:spPr>
        <a:xfrm>
          <a:off x="19278111" y="65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118330</xdr:rowOff>
    </xdr:from>
    <xdr:ext cx="534377" cy="259045"/>
    <xdr:sp macro="" textlink="">
      <xdr:nvSpPr>
        <xdr:cNvPr id="504" name="n_4aveValue【一般廃棄物処理施設】&#10;一人当たり有形固定資産（償却資産）額"/>
        <xdr:cNvSpPr txBox="1"/>
      </xdr:nvSpPr>
      <xdr:spPr>
        <a:xfrm>
          <a:off x="18389111" y="663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34</xdr:row>
      <xdr:rowOff>109085</xdr:rowOff>
    </xdr:from>
    <xdr:ext cx="534377" cy="259045"/>
    <xdr:sp macro="" textlink="">
      <xdr:nvSpPr>
        <xdr:cNvPr id="505" name="n_1mainValue【一般廃棄物処理施設】&#10;一人当たり有形固定資産（償却資産）額"/>
        <xdr:cNvSpPr txBox="1"/>
      </xdr:nvSpPr>
      <xdr:spPr>
        <a:xfrm>
          <a:off x="21043411" y="593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34</xdr:row>
      <xdr:rowOff>61168</xdr:rowOff>
    </xdr:from>
    <xdr:ext cx="534377" cy="259045"/>
    <xdr:sp macro="" textlink="">
      <xdr:nvSpPr>
        <xdr:cNvPr id="506" name="n_2mainValue【一般廃棄物処理施設】&#10;一人当たり有形固定資産（償却資産）額"/>
        <xdr:cNvSpPr txBox="1"/>
      </xdr:nvSpPr>
      <xdr:spPr>
        <a:xfrm>
          <a:off x="20167111" y="5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34</xdr:row>
      <xdr:rowOff>84917</xdr:rowOff>
    </xdr:from>
    <xdr:ext cx="534377" cy="259045"/>
    <xdr:sp macro="" textlink="">
      <xdr:nvSpPr>
        <xdr:cNvPr id="507" name="n_3mainValue【一般廃棄物処理施設】&#10;一人当たり有形固定資産（償却資産）額"/>
        <xdr:cNvSpPr txBox="1"/>
      </xdr:nvSpPr>
      <xdr:spPr>
        <a:xfrm>
          <a:off x="19278111" y="591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34</xdr:row>
      <xdr:rowOff>102290</xdr:rowOff>
    </xdr:from>
    <xdr:ext cx="534377" cy="259045"/>
    <xdr:sp macro="" textlink="">
      <xdr:nvSpPr>
        <xdr:cNvPr id="508" name="n_4mainValue【一般廃棄物処理施設】&#10;一人当たり有形固定資産（償却資産）額"/>
        <xdr:cNvSpPr txBox="1"/>
      </xdr:nvSpPr>
      <xdr:spPr>
        <a:xfrm>
          <a:off x="18389111" y="593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0" name="直線コネクタ 51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1" name="テキスト ボックス 52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2" name="直線コネクタ 52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3" name="テキスト ボックス 52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4" name="直線コネクタ 52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5" name="テキスト ボックス 52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6" name="直線コネクタ 52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7" name="テキスト ボックス 52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64</xdr:row>
      <xdr:rowOff>36576</xdr:rowOff>
    </xdr:to>
    <xdr:cxnSp macro="">
      <xdr:nvCxnSpPr>
        <xdr:cNvPr id="531" name="直線コネクタ 530"/>
        <xdr:cNvCxnSpPr/>
      </xdr:nvCxnSpPr>
      <xdr:spPr>
        <a:xfrm flipV="1">
          <a:off x="16318864" y="9738360"/>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40403</xdr:rowOff>
    </xdr:from>
    <xdr:ext cx="405111" cy="259045"/>
    <xdr:sp macro="" textlink="">
      <xdr:nvSpPr>
        <xdr:cNvPr id="532" name="【保健センター・保健所】&#10;有形固定資産減価償却率最小値テキスト"/>
        <xdr:cNvSpPr txBox="1"/>
      </xdr:nvSpPr>
      <xdr:spPr>
        <a:xfrm>
          <a:off x="16357600" y="110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36576</xdr:rowOff>
    </xdr:from>
    <xdr:to>
      <xdr:col>86</xdr:col>
      <xdr:colOff>25400</xdr:colOff>
      <xdr:row>64</xdr:row>
      <xdr:rowOff>36576</xdr:rowOff>
    </xdr:to>
    <xdr:cxnSp macro="">
      <xdr:nvCxnSpPr>
        <xdr:cNvPr id="533" name="直線コネクタ 532"/>
        <xdr:cNvCxnSpPr/>
      </xdr:nvCxnSpPr>
      <xdr:spPr>
        <a:xfrm>
          <a:off x="16230600" y="1100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34" name="【保健センター・保健所】&#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35" name="直線コネクタ 534"/>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153941</xdr:rowOff>
    </xdr:from>
    <xdr:ext cx="405111" cy="259045"/>
    <xdr:sp macro="" textlink="">
      <xdr:nvSpPr>
        <xdr:cNvPr id="536" name="【保健センター・保健所】&#10;有形固定資産減価償却率平均値テキスト"/>
        <xdr:cNvSpPr txBox="1"/>
      </xdr:nvSpPr>
      <xdr:spPr>
        <a:xfrm>
          <a:off x="16357600" y="1026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xdr:rowOff>
    </xdr:from>
    <xdr:to>
      <xdr:col>85</xdr:col>
      <xdr:colOff>177800</xdr:colOff>
      <xdr:row>60</xdr:row>
      <xdr:rowOff>105664</xdr:rowOff>
    </xdr:to>
    <xdr:sp macro="" textlink="">
      <xdr:nvSpPr>
        <xdr:cNvPr id="537" name="フローチャート: 判断 536"/>
        <xdr:cNvSpPr/>
      </xdr:nvSpPr>
      <xdr:spPr>
        <a:xfrm>
          <a:off x="162687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102362</xdr:rowOff>
    </xdr:from>
    <xdr:to>
      <xdr:col>81</xdr:col>
      <xdr:colOff>101600</xdr:colOff>
      <xdr:row>60</xdr:row>
      <xdr:rowOff>32512</xdr:rowOff>
    </xdr:to>
    <xdr:sp macro="" textlink="">
      <xdr:nvSpPr>
        <xdr:cNvPr id="538" name="フローチャート: 判断 537"/>
        <xdr:cNvSpPr/>
      </xdr:nvSpPr>
      <xdr:spPr>
        <a:xfrm>
          <a:off x="15430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49784</xdr:rowOff>
    </xdr:from>
    <xdr:to>
      <xdr:col>76</xdr:col>
      <xdr:colOff>165100</xdr:colOff>
      <xdr:row>59</xdr:row>
      <xdr:rowOff>151384</xdr:rowOff>
    </xdr:to>
    <xdr:sp macro="" textlink="">
      <xdr:nvSpPr>
        <xdr:cNvPr id="539" name="フローチャート: 判断 538"/>
        <xdr:cNvSpPr/>
      </xdr:nvSpPr>
      <xdr:spPr>
        <a:xfrm>
          <a:off x="14541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161798</xdr:rowOff>
    </xdr:from>
    <xdr:to>
      <xdr:col>72</xdr:col>
      <xdr:colOff>38100</xdr:colOff>
      <xdr:row>59</xdr:row>
      <xdr:rowOff>91948</xdr:rowOff>
    </xdr:to>
    <xdr:sp macro="" textlink="">
      <xdr:nvSpPr>
        <xdr:cNvPr id="540" name="フローチャート: 判断 539"/>
        <xdr:cNvSpPr/>
      </xdr:nvSpPr>
      <xdr:spPr>
        <a:xfrm>
          <a:off x="13652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541" name="フローチャート: 判断 540"/>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547" name="楕円 546"/>
        <xdr:cNvSpPr/>
      </xdr:nvSpPr>
      <xdr:spPr>
        <a:xfrm>
          <a:off x="162687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40657</xdr:rowOff>
    </xdr:from>
    <xdr:ext cx="405111" cy="259045"/>
    <xdr:sp macro="" textlink="">
      <xdr:nvSpPr>
        <xdr:cNvPr id="548" name="【保健センター・保健所】&#10;有形固定資産減価償却率該当値テキスト"/>
        <xdr:cNvSpPr txBox="1"/>
      </xdr:nvSpPr>
      <xdr:spPr>
        <a:xfrm>
          <a:off x="16357600"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109220</xdr:rowOff>
    </xdr:from>
    <xdr:to>
      <xdr:col>81</xdr:col>
      <xdr:colOff>101600</xdr:colOff>
      <xdr:row>61</xdr:row>
      <xdr:rowOff>39370</xdr:rowOff>
    </xdr:to>
    <xdr:sp macro="" textlink="">
      <xdr:nvSpPr>
        <xdr:cNvPr id="549" name="楕円 548"/>
        <xdr:cNvSpPr/>
      </xdr:nvSpPr>
      <xdr:spPr>
        <a:xfrm>
          <a:off x="15430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68580</xdr:rowOff>
    </xdr:from>
    <xdr:to>
      <xdr:col>85</xdr:col>
      <xdr:colOff>127000</xdr:colOff>
      <xdr:row>60</xdr:row>
      <xdr:rowOff>160020</xdr:rowOff>
    </xdr:to>
    <xdr:cxnSp macro="">
      <xdr:nvCxnSpPr>
        <xdr:cNvPr id="550" name="直線コネクタ 549"/>
        <xdr:cNvCxnSpPr/>
      </xdr:nvCxnSpPr>
      <xdr:spPr>
        <a:xfrm flipV="1">
          <a:off x="15481300" y="10184130"/>
          <a:ext cx="8382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77216</xdr:rowOff>
    </xdr:from>
    <xdr:to>
      <xdr:col>76</xdr:col>
      <xdr:colOff>165100</xdr:colOff>
      <xdr:row>61</xdr:row>
      <xdr:rowOff>7366</xdr:rowOff>
    </xdr:to>
    <xdr:sp macro="" textlink="">
      <xdr:nvSpPr>
        <xdr:cNvPr id="551" name="楕円 550"/>
        <xdr:cNvSpPr/>
      </xdr:nvSpPr>
      <xdr:spPr>
        <a:xfrm>
          <a:off x="14541500" y="1036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128016</xdr:rowOff>
    </xdr:from>
    <xdr:to>
      <xdr:col>81</xdr:col>
      <xdr:colOff>50800</xdr:colOff>
      <xdr:row>60</xdr:row>
      <xdr:rowOff>160020</xdr:rowOff>
    </xdr:to>
    <xdr:cxnSp macro="">
      <xdr:nvCxnSpPr>
        <xdr:cNvPr id="552" name="直線コネクタ 551"/>
        <xdr:cNvCxnSpPr/>
      </xdr:nvCxnSpPr>
      <xdr:spPr>
        <a:xfrm>
          <a:off x="14592300" y="104150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47498</xdr:rowOff>
    </xdr:from>
    <xdr:to>
      <xdr:col>72</xdr:col>
      <xdr:colOff>38100</xdr:colOff>
      <xdr:row>60</xdr:row>
      <xdr:rowOff>149098</xdr:rowOff>
    </xdr:to>
    <xdr:sp macro="" textlink="">
      <xdr:nvSpPr>
        <xdr:cNvPr id="553" name="楕円 552"/>
        <xdr:cNvSpPr/>
      </xdr:nvSpPr>
      <xdr:spPr>
        <a:xfrm>
          <a:off x="13652500" y="103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98298</xdr:rowOff>
    </xdr:from>
    <xdr:to>
      <xdr:col>76</xdr:col>
      <xdr:colOff>114300</xdr:colOff>
      <xdr:row>60</xdr:row>
      <xdr:rowOff>128016</xdr:rowOff>
    </xdr:to>
    <xdr:cxnSp macro="">
      <xdr:nvCxnSpPr>
        <xdr:cNvPr id="554" name="直線コネクタ 553"/>
        <xdr:cNvCxnSpPr/>
      </xdr:nvCxnSpPr>
      <xdr:spPr>
        <a:xfrm>
          <a:off x="13703300" y="1038529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17780</xdr:rowOff>
    </xdr:from>
    <xdr:to>
      <xdr:col>67</xdr:col>
      <xdr:colOff>101600</xdr:colOff>
      <xdr:row>60</xdr:row>
      <xdr:rowOff>119380</xdr:rowOff>
    </xdr:to>
    <xdr:sp macro="" textlink="">
      <xdr:nvSpPr>
        <xdr:cNvPr id="555" name="楕円 554"/>
        <xdr:cNvSpPr/>
      </xdr:nvSpPr>
      <xdr:spPr>
        <a:xfrm>
          <a:off x="12763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68580</xdr:rowOff>
    </xdr:from>
    <xdr:to>
      <xdr:col>71</xdr:col>
      <xdr:colOff>177800</xdr:colOff>
      <xdr:row>60</xdr:row>
      <xdr:rowOff>98298</xdr:rowOff>
    </xdr:to>
    <xdr:cxnSp macro="">
      <xdr:nvCxnSpPr>
        <xdr:cNvPr id="556" name="直線コネクタ 555"/>
        <xdr:cNvCxnSpPr/>
      </xdr:nvCxnSpPr>
      <xdr:spPr>
        <a:xfrm>
          <a:off x="12814300" y="1035558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49039</xdr:rowOff>
    </xdr:from>
    <xdr:ext cx="405111" cy="259045"/>
    <xdr:sp macro="" textlink="">
      <xdr:nvSpPr>
        <xdr:cNvPr id="557" name="n_1aveValue【保健センター・保健所】&#10;有形固定資産減価償却率"/>
        <xdr:cNvSpPr txBox="1"/>
      </xdr:nvSpPr>
      <xdr:spPr>
        <a:xfrm>
          <a:off x="15266044" y="999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167911</xdr:rowOff>
    </xdr:from>
    <xdr:ext cx="405111" cy="259045"/>
    <xdr:sp macro="" textlink="">
      <xdr:nvSpPr>
        <xdr:cNvPr id="558" name="n_2aveValue【保健センター・保健所】&#10;有形固定資産減価償却率"/>
        <xdr:cNvSpPr txBox="1"/>
      </xdr:nvSpPr>
      <xdr:spPr>
        <a:xfrm>
          <a:off x="14389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108475</xdr:rowOff>
    </xdr:from>
    <xdr:ext cx="405111" cy="259045"/>
    <xdr:sp macro="" textlink="">
      <xdr:nvSpPr>
        <xdr:cNvPr id="559" name="n_3aveValue【保健センター・保健所】&#10;有形固定資産減価償却率"/>
        <xdr:cNvSpPr txBox="1"/>
      </xdr:nvSpPr>
      <xdr:spPr>
        <a:xfrm>
          <a:off x="13500744" y="988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560" name="n_4aveValue【保健センター・保健所】&#10;有形固定資産減価償却率"/>
        <xdr:cNvSpPr txBox="1"/>
      </xdr:nvSpPr>
      <xdr:spPr>
        <a:xfrm>
          <a:off x="12611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30497</xdr:rowOff>
    </xdr:from>
    <xdr:ext cx="405111" cy="259045"/>
    <xdr:sp macro="" textlink="">
      <xdr:nvSpPr>
        <xdr:cNvPr id="561" name="n_1mainValue【保健センター・保健所】&#10;有形固定資産減価償却率"/>
        <xdr:cNvSpPr txBox="1"/>
      </xdr:nvSpPr>
      <xdr:spPr>
        <a:xfrm>
          <a:off x="15266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169943</xdr:rowOff>
    </xdr:from>
    <xdr:ext cx="405111" cy="259045"/>
    <xdr:sp macro="" textlink="">
      <xdr:nvSpPr>
        <xdr:cNvPr id="562" name="n_2mainValue【保健センター・保健所】&#10;有形固定資産減価償却率"/>
        <xdr:cNvSpPr txBox="1"/>
      </xdr:nvSpPr>
      <xdr:spPr>
        <a:xfrm>
          <a:off x="14389744" y="104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140225</xdr:rowOff>
    </xdr:from>
    <xdr:ext cx="405111" cy="259045"/>
    <xdr:sp macro="" textlink="">
      <xdr:nvSpPr>
        <xdr:cNvPr id="563" name="n_3mainValue【保健センター・保健所】&#10;有形固定資産減価償却率"/>
        <xdr:cNvSpPr txBox="1"/>
      </xdr:nvSpPr>
      <xdr:spPr>
        <a:xfrm>
          <a:off x="13500744" y="1042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110507</xdr:rowOff>
    </xdr:from>
    <xdr:ext cx="405111" cy="259045"/>
    <xdr:sp macro="" textlink="">
      <xdr:nvSpPr>
        <xdr:cNvPr id="564" name="n_4mainValue【保健センター・保健所】&#10;有形固定資産減価償却率"/>
        <xdr:cNvSpPr txBox="1"/>
      </xdr:nvSpPr>
      <xdr:spPr>
        <a:xfrm>
          <a:off x="12611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5" name="直線コネクタ 57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6" name="テキスト ボックス 57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7" name="直線コネクタ 57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8" name="テキスト ボックス 57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9" name="直線コネクタ 57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0" name="テキスト ボックス 57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1" name="直線コネクタ 58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2" name="テキスト ボックス 58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3" name="直線コネクタ 58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4" name="テキスト ボックス 58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5" name="直線コネクタ 58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6" name="テキスト ボックス 58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8165</xdr:rowOff>
    </xdr:from>
    <xdr:to>
      <xdr:col>116</xdr:col>
      <xdr:colOff>62864</xdr:colOff>
      <xdr:row>63</xdr:row>
      <xdr:rowOff>106135</xdr:rowOff>
    </xdr:to>
    <xdr:cxnSp macro="">
      <xdr:nvCxnSpPr>
        <xdr:cNvPr id="590" name="直線コネクタ 589"/>
        <xdr:cNvCxnSpPr/>
      </xdr:nvCxnSpPr>
      <xdr:spPr>
        <a:xfrm flipV="1">
          <a:off x="22160864" y="9437915"/>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109962</xdr:rowOff>
    </xdr:from>
    <xdr:ext cx="469744" cy="259045"/>
    <xdr:sp macro="" textlink="">
      <xdr:nvSpPr>
        <xdr:cNvPr id="591" name="【保健センター・保健所】&#10;一人当たり面積最小値テキスト"/>
        <xdr:cNvSpPr txBox="1"/>
      </xdr:nvSpPr>
      <xdr:spPr>
        <a:xfrm>
          <a:off x="22199600" y="109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106135</xdr:rowOff>
    </xdr:from>
    <xdr:to>
      <xdr:col>116</xdr:col>
      <xdr:colOff>152400</xdr:colOff>
      <xdr:row>63</xdr:row>
      <xdr:rowOff>106135</xdr:rowOff>
    </xdr:to>
    <xdr:cxnSp macro="">
      <xdr:nvCxnSpPr>
        <xdr:cNvPr id="592" name="直線コネクタ 591"/>
        <xdr:cNvCxnSpPr/>
      </xdr:nvCxnSpPr>
      <xdr:spPr>
        <a:xfrm>
          <a:off x="22072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126292</xdr:rowOff>
    </xdr:from>
    <xdr:ext cx="469744" cy="259045"/>
    <xdr:sp macro="" textlink="">
      <xdr:nvSpPr>
        <xdr:cNvPr id="593" name="【保健センター・保健所】&#10;一人当たり面積最大値テキスト"/>
        <xdr:cNvSpPr txBox="1"/>
      </xdr:nvSpPr>
      <xdr:spPr>
        <a:xfrm>
          <a:off x="22199600" y="921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8165</xdr:rowOff>
    </xdr:from>
    <xdr:to>
      <xdr:col>116</xdr:col>
      <xdr:colOff>152400</xdr:colOff>
      <xdr:row>55</xdr:row>
      <xdr:rowOff>8165</xdr:rowOff>
    </xdr:to>
    <xdr:cxnSp macro="">
      <xdr:nvCxnSpPr>
        <xdr:cNvPr id="594" name="直線コネクタ 593"/>
        <xdr:cNvCxnSpPr/>
      </xdr:nvCxnSpPr>
      <xdr:spPr>
        <a:xfrm>
          <a:off x="22072600" y="943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37392</xdr:rowOff>
    </xdr:from>
    <xdr:ext cx="469744" cy="259045"/>
    <xdr:sp macro="" textlink="">
      <xdr:nvSpPr>
        <xdr:cNvPr id="595" name="【保健センター・保健所】&#10;一人当たり面積平均値テキスト"/>
        <xdr:cNvSpPr txBox="1"/>
      </xdr:nvSpPr>
      <xdr:spPr>
        <a:xfrm>
          <a:off x="22199600" y="10152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14515</xdr:rowOff>
    </xdr:from>
    <xdr:to>
      <xdr:col>116</xdr:col>
      <xdr:colOff>114300</xdr:colOff>
      <xdr:row>60</xdr:row>
      <xdr:rowOff>116115</xdr:rowOff>
    </xdr:to>
    <xdr:sp macro="" textlink="">
      <xdr:nvSpPr>
        <xdr:cNvPr id="596" name="フローチャート: 判断 595"/>
        <xdr:cNvSpPr/>
      </xdr:nvSpPr>
      <xdr:spPr>
        <a:xfrm>
          <a:off x="221107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79828</xdr:rowOff>
    </xdr:from>
    <xdr:to>
      <xdr:col>112</xdr:col>
      <xdr:colOff>38100</xdr:colOff>
      <xdr:row>61</xdr:row>
      <xdr:rowOff>9978</xdr:rowOff>
    </xdr:to>
    <xdr:sp macro="" textlink="">
      <xdr:nvSpPr>
        <xdr:cNvPr id="597" name="フローチャート: 判断 596"/>
        <xdr:cNvSpPr/>
      </xdr:nvSpPr>
      <xdr:spPr>
        <a:xfrm>
          <a:off x="21272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79828</xdr:rowOff>
    </xdr:from>
    <xdr:to>
      <xdr:col>107</xdr:col>
      <xdr:colOff>101600</xdr:colOff>
      <xdr:row>61</xdr:row>
      <xdr:rowOff>9978</xdr:rowOff>
    </xdr:to>
    <xdr:sp macro="" textlink="">
      <xdr:nvSpPr>
        <xdr:cNvPr id="598" name="フローチャート: 判断 597"/>
        <xdr:cNvSpPr/>
      </xdr:nvSpPr>
      <xdr:spPr>
        <a:xfrm>
          <a:off x="20383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47172</xdr:rowOff>
    </xdr:from>
    <xdr:to>
      <xdr:col>102</xdr:col>
      <xdr:colOff>165100</xdr:colOff>
      <xdr:row>60</xdr:row>
      <xdr:rowOff>148772</xdr:rowOff>
    </xdr:to>
    <xdr:sp macro="" textlink="">
      <xdr:nvSpPr>
        <xdr:cNvPr id="599" name="フローチャート: 判断 598"/>
        <xdr:cNvSpPr/>
      </xdr:nvSpPr>
      <xdr:spPr>
        <a:xfrm>
          <a:off x="19494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112485</xdr:rowOff>
    </xdr:from>
    <xdr:to>
      <xdr:col>98</xdr:col>
      <xdr:colOff>38100</xdr:colOff>
      <xdr:row>61</xdr:row>
      <xdr:rowOff>42635</xdr:rowOff>
    </xdr:to>
    <xdr:sp macro="" textlink="">
      <xdr:nvSpPr>
        <xdr:cNvPr id="600" name="フローチャート: 判断 599"/>
        <xdr:cNvSpPr/>
      </xdr:nvSpPr>
      <xdr:spPr>
        <a:xfrm>
          <a:off x="18605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30843</xdr:rowOff>
    </xdr:from>
    <xdr:to>
      <xdr:col>116</xdr:col>
      <xdr:colOff>114300</xdr:colOff>
      <xdr:row>62</xdr:row>
      <xdr:rowOff>132443</xdr:rowOff>
    </xdr:to>
    <xdr:sp macro="" textlink="">
      <xdr:nvSpPr>
        <xdr:cNvPr id="606" name="楕円 605"/>
        <xdr:cNvSpPr/>
      </xdr:nvSpPr>
      <xdr:spPr>
        <a:xfrm>
          <a:off x="221107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9270</xdr:rowOff>
    </xdr:from>
    <xdr:ext cx="469744" cy="259045"/>
    <xdr:sp macro="" textlink="">
      <xdr:nvSpPr>
        <xdr:cNvPr id="607" name="【保健センター・保健所】&#10;一人当たり面積該当値テキスト"/>
        <xdr:cNvSpPr txBox="1"/>
      </xdr:nvSpPr>
      <xdr:spPr>
        <a:xfrm>
          <a:off x="22199600" y="1063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608" name="楕円 607"/>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81643</xdr:rowOff>
    </xdr:from>
    <xdr:to>
      <xdr:col>116</xdr:col>
      <xdr:colOff>63500</xdr:colOff>
      <xdr:row>62</xdr:row>
      <xdr:rowOff>114300</xdr:rowOff>
    </xdr:to>
    <xdr:cxnSp macro="">
      <xdr:nvCxnSpPr>
        <xdr:cNvPr id="609" name="直線コネクタ 608"/>
        <xdr:cNvCxnSpPr/>
      </xdr:nvCxnSpPr>
      <xdr:spPr>
        <a:xfrm flipV="1">
          <a:off x="21323300" y="10711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610" name="楕円 609"/>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611" name="直線コネクタ 610"/>
        <xdr:cNvCxnSpPr/>
      </xdr:nvCxnSpPr>
      <xdr:spPr>
        <a:xfrm>
          <a:off x="20434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612" name="楕円 611"/>
        <xdr:cNvSpPr/>
      </xdr:nvSpPr>
      <xdr:spPr>
        <a:xfrm>
          <a:off x="19494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114300</xdr:rowOff>
    </xdr:from>
    <xdr:to>
      <xdr:col>107</xdr:col>
      <xdr:colOff>50800</xdr:colOff>
      <xdr:row>62</xdr:row>
      <xdr:rowOff>114300</xdr:rowOff>
    </xdr:to>
    <xdr:cxnSp macro="">
      <xdr:nvCxnSpPr>
        <xdr:cNvPr id="613" name="直線コネクタ 612"/>
        <xdr:cNvCxnSpPr/>
      </xdr:nvCxnSpPr>
      <xdr:spPr>
        <a:xfrm>
          <a:off x="19545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63500</xdr:rowOff>
    </xdr:from>
    <xdr:to>
      <xdr:col>98</xdr:col>
      <xdr:colOff>38100</xdr:colOff>
      <xdr:row>62</xdr:row>
      <xdr:rowOff>165100</xdr:rowOff>
    </xdr:to>
    <xdr:sp macro="" textlink="">
      <xdr:nvSpPr>
        <xdr:cNvPr id="614" name="楕円 613"/>
        <xdr:cNvSpPr/>
      </xdr:nvSpPr>
      <xdr:spPr>
        <a:xfrm>
          <a:off x="18605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114300</xdr:rowOff>
    </xdr:from>
    <xdr:to>
      <xdr:col>102</xdr:col>
      <xdr:colOff>114300</xdr:colOff>
      <xdr:row>62</xdr:row>
      <xdr:rowOff>114300</xdr:rowOff>
    </xdr:to>
    <xdr:cxnSp macro="">
      <xdr:nvCxnSpPr>
        <xdr:cNvPr id="615" name="直線コネクタ 614"/>
        <xdr:cNvCxnSpPr/>
      </xdr:nvCxnSpPr>
      <xdr:spPr>
        <a:xfrm>
          <a:off x="18656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26505</xdr:rowOff>
    </xdr:from>
    <xdr:ext cx="469744" cy="259045"/>
    <xdr:sp macro="" textlink="">
      <xdr:nvSpPr>
        <xdr:cNvPr id="616" name="n_1aveValue【保健センター・保健所】&#10;一人当たり面積"/>
        <xdr:cNvSpPr txBox="1"/>
      </xdr:nvSpPr>
      <xdr:spPr>
        <a:xfrm>
          <a:off x="210757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26505</xdr:rowOff>
    </xdr:from>
    <xdr:ext cx="469744" cy="259045"/>
    <xdr:sp macro="" textlink="">
      <xdr:nvSpPr>
        <xdr:cNvPr id="617" name="n_2aveValue【保健センター・保健所】&#10;一人当たり面積"/>
        <xdr:cNvSpPr txBox="1"/>
      </xdr:nvSpPr>
      <xdr:spPr>
        <a:xfrm>
          <a:off x="201994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165299</xdr:rowOff>
    </xdr:from>
    <xdr:ext cx="469744" cy="259045"/>
    <xdr:sp macro="" textlink="">
      <xdr:nvSpPr>
        <xdr:cNvPr id="618" name="n_3aveValue【保健センター・保健所】&#10;一人当たり面積"/>
        <xdr:cNvSpPr txBox="1"/>
      </xdr:nvSpPr>
      <xdr:spPr>
        <a:xfrm>
          <a:off x="19310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59162</xdr:rowOff>
    </xdr:from>
    <xdr:ext cx="469744" cy="259045"/>
    <xdr:sp macro="" textlink="">
      <xdr:nvSpPr>
        <xdr:cNvPr id="619" name="n_4aveValue【保健センター・保健所】&#10;一人当たり面積"/>
        <xdr:cNvSpPr txBox="1"/>
      </xdr:nvSpPr>
      <xdr:spPr>
        <a:xfrm>
          <a:off x="18421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620" name="n_1main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621" name="n_2mainValue【保健センター・保健所】&#10;一人当たり面積"/>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622" name="n_3mainValue【保健センター・保健所】&#10;一人当たり面積"/>
        <xdr:cNvSpPr txBox="1"/>
      </xdr:nvSpPr>
      <xdr:spPr>
        <a:xfrm>
          <a:off x="19310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156227</xdr:rowOff>
    </xdr:from>
    <xdr:ext cx="469744" cy="259045"/>
    <xdr:sp macro="" textlink="">
      <xdr:nvSpPr>
        <xdr:cNvPr id="623" name="n_4mainValue【保健センター・保健所】&#10;一人当たり面積"/>
        <xdr:cNvSpPr txBox="1"/>
      </xdr:nvSpPr>
      <xdr:spPr>
        <a:xfrm>
          <a:off x="18421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5" name="直線コネクタ 63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6" name="テキスト ボックス 63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7" name="直線コネクタ 63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8" name="テキスト ボックス 63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9" name="直線コネクタ 63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0" name="テキスト ボックス 63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1" name="直線コネクタ 64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2" name="テキスト ボックス 641"/>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15239</xdr:rowOff>
    </xdr:from>
    <xdr:to>
      <xdr:col>85</xdr:col>
      <xdr:colOff>126364</xdr:colOff>
      <xdr:row>86</xdr:row>
      <xdr:rowOff>138685</xdr:rowOff>
    </xdr:to>
    <xdr:cxnSp macro="">
      <xdr:nvCxnSpPr>
        <xdr:cNvPr id="646" name="直線コネクタ 645"/>
        <xdr:cNvCxnSpPr/>
      </xdr:nvCxnSpPr>
      <xdr:spPr>
        <a:xfrm flipV="1">
          <a:off x="16318864" y="13559789"/>
          <a:ext cx="0" cy="1323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142512</xdr:rowOff>
    </xdr:from>
    <xdr:ext cx="405111" cy="259045"/>
    <xdr:sp macro="" textlink="">
      <xdr:nvSpPr>
        <xdr:cNvPr id="647" name="【消防施設】&#10;有形固定資産減価償却率最小値テキスト"/>
        <xdr:cNvSpPr txBox="1"/>
      </xdr:nvSpPr>
      <xdr:spPr>
        <a:xfrm>
          <a:off x="16357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138685</xdr:rowOff>
    </xdr:from>
    <xdr:to>
      <xdr:col>86</xdr:col>
      <xdr:colOff>25400</xdr:colOff>
      <xdr:row>86</xdr:row>
      <xdr:rowOff>138685</xdr:rowOff>
    </xdr:to>
    <xdr:cxnSp macro="">
      <xdr:nvCxnSpPr>
        <xdr:cNvPr id="648" name="直線コネクタ 647"/>
        <xdr:cNvCxnSpPr/>
      </xdr:nvCxnSpPr>
      <xdr:spPr>
        <a:xfrm>
          <a:off x="16230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133366</xdr:rowOff>
    </xdr:from>
    <xdr:ext cx="405111" cy="259045"/>
    <xdr:sp macro="" textlink="">
      <xdr:nvSpPr>
        <xdr:cNvPr id="649" name="【消防施設】&#10;有形固定資産減価償却率最大値テキスト"/>
        <xdr:cNvSpPr txBox="1"/>
      </xdr:nvSpPr>
      <xdr:spPr>
        <a:xfrm>
          <a:off x="16357600" y="1333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15239</xdr:rowOff>
    </xdr:from>
    <xdr:to>
      <xdr:col>86</xdr:col>
      <xdr:colOff>25400</xdr:colOff>
      <xdr:row>79</xdr:row>
      <xdr:rowOff>15239</xdr:rowOff>
    </xdr:to>
    <xdr:cxnSp macro="">
      <xdr:nvCxnSpPr>
        <xdr:cNvPr id="650" name="直線コネクタ 649"/>
        <xdr:cNvCxnSpPr/>
      </xdr:nvCxnSpPr>
      <xdr:spPr>
        <a:xfrm>
          <a:off x="16230600" y="1355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38879</xdr:rowOff>
    </xdr:from>
    <xdr:ext cx="405111" cy="259045"/>
    <xdr:sp macro="" textlink="">
      <xdr:nvSpPr>
        <xdr:cNvPr id="651" name="【消防施設】&#10;有形固定資産減価償却率平均値テキスト"/>
        <xdr:cNvSpPr txBox="1"/>
      </xdr:nvSpPr>
      <xdr:spPr>
        <a:xfrm>
          <a:off x="16357600" y="142692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60452</xdr:rowOff>
    </xdr:from>
    <xdr:to>
      <xdr:col>85</xdr:col>
      <xdr:colOff>177800</xdr:colOff>
      <xdr:row>83</xdr:row>
      <xdr:rowOff>162052</xdr:rowOff>
    </xdr:to>
    <xdr:sp macro="" textlink="">
      <xdr:nvSpPr>
        <xdr:cNvPr id="652" name="フローチャート: 判断 651"/>
        <xdr:cNvSpPr/>
      </xdr:nvSpPr>
      <xdr:spPr>
        <a:xfrm>
          <a:off x="16268700" y="142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49022</xdr:rowOff>
    </xdr:from>
    <xdr:to>
      <xdr:col>81</xdr:col>
      <xdr:colOff>101600</xdr:colOff>
      <xdr:row>83</xdr:row>
      <xdr:rowOff>150622</xdr:rowOff>
    </xdr:to>
    <xdr:sp macro="" textlink="">
      <xdr:nvSpPr>
        <xdr:cNvPr id="653" name="フローチャート: 判断 652"/>
        <xdr:cNvSpPr/>
      </xdr:nvSpPr>
      <xdr:spPr>
        <a:xfrm>
          <a:off x="15430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42163</xdr:rowOff>
    </xdr:from>
    <xdr:to>
      <xdr:col>76</xdr:col>
      <xdr:colOff>165100</xdr:colOff>
      <xdr:row>83</xdr:row>
      <xdr:rowOff>143763</xdr:rowOff>
    </xdr:to>
    <xdr:sp macro="" textlink="">
      <xdr:nvSpPr>
        <xdr:cNvPr id="654" name="フローチャート: 判断 653"/>
        <xdr:cNvSpPr/>
      </xdr:nvSpPr>
      <xdr:spPr>
        <a:xfrm>
          <a:off x="14541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10161</xdr:rowOff>
    </xdr:from>
    <xdr:to>
      <xdr:col>72</xdr:col>
      <xdr:colOff>38100</xdr:colOff>
      <xdr:row>83</xdr:row>
      <xdr:rowOff>111761</xdr:rowOff>
    </xdr:to>
    <xdr:sp macro="" textlink="">
      <xdr:nvSpPr>
        <xdr:cNvPr id="655" name="フローチャート: 判断 654"/>
        <xdr:cNvSpPr/>
      </xdr:nvSpPr>
      <xdr:spPr>
        <a:xfrm>
          <a:off x="13652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154178</xdr:rowOff>
    </xdr:from>
    <xdr:to>
      <xdr:col>67</xdr:col>
      <xdr:colOff>101600</xdr:colOff>
      <xdr:row>83</xdr:row>
      <xdr:rowOff>84328</xdr:rowOff>
    </xdr:to>
    <xdr:sp macro="" textlink="">
      <xdr:nvSpPr>
        <xdr:cNvPr id="656" name="フローチャート: 判断 655"/>
        <xdr:cNvSpPr/>
      </xdr:nvSpPr>
      <xdr:spPr>
        <a:xfrm>
          <a:off x="12763500" y="1421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1015</xdr:rowOff>
    </xdr:from>
    <xdr:to>
      <xdr:col>85</xdr:col>
      <xdr:colOff>177800</xdr:colOff>
      <xdr:row>81</xdr:row>
      <xdr:rowOff>102615</xdr:rowOff>
    </xdr:to>
    <xdr:sp macro="" textlink="">
      <xdr:nvSpPr>
        <xdr:cNvPr id="662" name="楕円 661"/>
        <xdr:cNvSpPr/>
      </xdr:nvSpPr>
      <xdr:spPr>
        <a:xfrm>
          <a:off x="16268700" y="1388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23892</xdr:rowOff>
    </xdr:from>
    <xdr:ext cx="405111" cy="259045"/>
    <xdr:sp macro="" textlink="">
      <xdr:nvSpPr>
        <xdr:cNvPr id="663" name="【消防施設】&#10;有形固定資産減価償却率該当値テキスト"/>
        <xdr:cNvSpPr txBox="1"/>
      </xdr:nvSpPr>
      <xdr:spPr>
        <a:xfrm>
          <a:off x="16357600" y="1373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142748</xdr:rowOff>
    </xdr:from>
    <xdr:to>
      <xdr:col>81</xdr:col>
      <xdr:colOff>101600</xdr:colOff>
      <xdr:row>81</xdr:row>
      <xdr:rowOff>72898</xdr:rowOff>
    </xdr:to>
    <xdr:sp macro="" textlink="">
      <xdr:nvSpPr>
        <xdr:cNvPr id="664" name="楕円 663"/>
        <xdr:cNvSpPr/>
      </xdr:nvSpPr>
      <xdr:spPr>
        <a:xfrm>
          <a:off x="15430500" y="1385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22098</xdr:rowOff>
    </xdr:from>
    <xdr:to>
      <xdr:col>85</xdr:col>
      <xdr:colOff>127000</xdr:colOff>
      <xdr:row>81</xdr:row>
      <xdr:rowOff>51815</xdr:rowOff>
    </xdr:to>
    <xdr:cxnSp macro="">
      <xdr:nvCxnSpPr>
        <xdr:cNvPr id="665" name="直線コネクタ 664"/>
        <xdr:cNvCxnSpPr/>
      </xdr:nvCxnSpPr>
      <xdr:spPr>
        <a:xfrm>
          <a:off x="15481300" y="13909548"/>
          <a:ext cx="8382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133604</xdr:rowOff>
    </xdr:from>
    <xdr:to>
      <xdr:col>76</xdr:col>
      <xdr:colOff>165100</xdr:colOff>
      <xdr:row>81</xdr:row>
      <xdr:rowOff>63754</xdr:rowOff>
    </xdr:to>
    <xdr:sp macro="" textlink="">
      <xdr:nvSpPr>
        <xdr:cNvPr id="666" name="楕円 665"/>
        <xdr:cNvSpPr/>
      </xdr:nvSpPr>
      <xdr:spPr>
        <a:xfrm>
          <a:off x="14541500" y="1384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12954</xdr:rowOff>
    </xdr:from>
    <xdr:to>
      <xdr:col>81</xdr:col>
      <xdr:colOff>50800</xdr:colOff>
      <xdr:row>81</xdr:row>
      <xdr:rowOff>22098</xdr:rowOff>
    </xdr:to>
    <xdr:cxnSp macro="">
      <xdr:nvCxnSpPr>
        <xdr:cNvPr id="667" name="直線コネクタ 666"/>
        <xdr:cNvCxnSpPr/>
      </xdr:nvCxnSpPr>
      <xdr:spPr>
        <a:xfrm>
          <a:off x="14592300" y="139004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87885</xdr:rowOff>
    </xdr:from>
    <xdr:to>
      <xdr:col>72</xdr:col>
      <xdr:colOff>38100</xdr:colOff>
      <xdr:row>81</xdr:row>
      <xdr:rowOff>18035</xdr:rowOff>
    </xdr:to>
    <xdr:sp macro="" textlink="">
      <xdr:nvSpPr>
        <xdr:cNvPr id="668" name="楕円 667"/>
        <xdr:cNvSpPr/>
      </xdr:nvSpPr>
      <xdr:spPr>
        <a:xfrm>
          <a:off x="13652500" y="138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138685</xdr:rowOff>
    </xdr:from>
    <xdr:to>
      <xdr:col>76</xdr:col>
      <xdr:colOff>114300</xdr:colOff>
      <xdr:row>81</xdr:row>
      <xdr:rowOff>12954</xdr:rowOff>
    </xdr:to>
    <xdr:cxnSp macro="">
      <xdr:nvCxnSpPr>
        <xdr:cNvPr id="669" name="直線コネクタ 668"/>
        <xdr:cNvCxnSpPr/>
      </xdr:nvCxnSpPr>
      <xdr:spPr>
        <a:xfrm>
          <a:off x="13703300" y="138546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44450</xdr:rowOff>
    </xdr:from>
    <xdr:to>
      <xdr:col>67</xdr:col>
      <xdr:colOff>101600</xdr:colOff>
      <xdr:row>80</xdr:row>
      <xdr:rowOff>146050</xdr:rowOff>
    </xdr:to>
    <xdr:sp macro="" textlink="">
      <xdr:nvSpPr>
        <xdr:cNvPr id="670" name="楕円 669"/>
        <xdr:cNvSpPr/>
      </xdr:nvSpPr>
      <xdr:spPr>
        <a:xfrm>
          <a:off x="12763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95250</xdr:rowOff>
    </xdr:from>
    <xdr:to>
      <xdr:col>71</xdr:col>
      <xdr:colOff>177800</xdr:colOff>
      <xdr:row>80</xdr:row>
      <xdr:rowOff>138685</xdr:rowOff>
    </xdr:to>
    <xdr:cxnSp macro="">
      <xdr:nvCxnSpPr>
        <xdr:cNvPr id="671" name="直線コネクタ 670"/>
        <xdr:cNvCxnSpPr/>
      </xdr:nvCxnSpPr>
      <xdr:spPr>
        <a:xfrm>
          <a:off x="12814300" y="13811250"/>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141749</xdr:rowOff>
    </xdr:from>
    <xdr:ext cx="405111" cy="259045"/>
    <xdr:sp macro="" textlink="">
      <xdr:nvSpPr>
        <xdr:cNvPr id="672" name="n_1aveValue【消防施設】&#10;有形固定資産減価償却率"/>
        <xdr:cNvSpPr txBox="1"/>
      </xdr:nvSpPr>
      <xdr:spPr>
        <a:xfrm>
          <a:off x="15266044" y="1437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134890</xdr:rowOff>
    </xdr:from>
    <xdr:ext cx="405111" cy="259045"/>
    <xdr:sp macro="" textlink="">
      <xdr:nvSpPr>
        <xdr:cNvPr id="673" name="n_2aveValue【消防施設】&#10;有形固定資産減価償却率"/>
        <xdr:cNvSpPr txBox="1"/>
      </xdr:nvSpPr>
      <xdr:spPr>
        <a:xfrm>
          <a:off x="143897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102888</xdr:rowOff>
    </xdr:from>
    <xdr:ext cx="405111" cy="259045"/>
    <xdr:sp macro="" textlink="">
      <xdr:nvSpPr>
        <xdr:cNvPr id="674" name="n_3aveValue【消防施設】&#10;有形固定資産減価償却率"/>
        <xdr:cNvSpPr txBox="1"/>
      </xdr:nvSpPr>
      <xdr:spPr>
        <a:xfrm>
          <a:off x="13500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75455</xdr:rowOff>
    </xdr:from>
    <xdr:ext cx="405111" cy="259045"/>
    <xdr:sp macro="" textlink="">
      <xdr:nvSpPr>
        <xdr:cNvPr id="675" name="n_4aveValue【消防施設】&#10;有形固定資産減価償却率"/>
        <xdr:cNvSpPr txBox="1"/>
      </xdr:nvSpPr>
      <xdr:spPr>
        <a:xfrm>
          <a:off x="12611744" y="1430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89425</xdr:rowOff>
    </xdr:from>
    <xdr:ext cx="405111" cy="259045"/>
    <xdr:sp macro="" textlink="">
      <xdr:nvSpPr>
        <xdr:cNvPr id="676" name="n_1mainValue【消防施設】&#10;有形固定資産減価償却率"/>
        <xdr:cNvSpPr txBox="1"/>
      </xdr:nvSpPr>
      <xdr:spPr>
        <a:xfrm>
          <a:off x="15266044" y="1363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80281</xdr:rowOff>
    </xdr:from>
    <xdr:ext cx="405111" cy="259045"/>
    <xdr:sp macro="" textlink="">
      <xdr:nvSpPr>
        <xdr:cNvPr id="677" name="n_2mainValue【消防施設】&#10;有形固定資産減価償却率"/>
        <xdr:cNvSpPr txBox="1"/>
      </xdr:nvSpPr>
      <xdr:spPr>
        <a:xfrm>
          <a:off x="14389744" y="1362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34562</xdr:rowOff>
    </xdr:from>
    <xdr:ext cx="405111" cy="259045"/>
    <xdr:sp macro="" textlink="">
      <xdr:nvSpPr>
        <xdr:cNvPr id="678" name="n_3mainValue【消防施設】&#10;有形固定資産減価償却率"/>
        <xdr:cNvSpPr txBox="1"/>
      </xdr:nvSpPr>
      <xdr:spPr>
        <a:xfrm>
          <a:off x="13500744" y="13579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162577</xdr:rowOff>
    </xdr:from>
    <xdr:ext cx="405111" cy="259045"/>
    <xdr:sp macro="" textlink="">
      <xdr:nvSpPr>
        <xdr:cNvPr id="679" name="n_4mainValue【消防施設】&#10;有形固定資産減価償却率"/>
        <xdr:cNvSpPr txBox="1"/>
      </xdr:nvSpPr>
      <xdr:spPr>
        <a:xfrm>
          <a:off x="126117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90" name="テキスト ボックス 68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91" name="直線コネクタ 6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2" name="テキスト ボックス 6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3" name="直線コネクタ 6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4" name="テキスト ボックス 6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5" name="直線コネクタ 6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6" name="テキスト ボックス 6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7" name="直線コネクタ 6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8" name="テキスト ボックス 6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9" name="直線コネクタ 6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0" name="テキスト ボックス 6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4" name="直線コネクタ 703"/>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5" name="【消防施設】&#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6" name="直線コネクタ 705"/>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7" name="【消防施設】&#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8" name="直線コネクタ 707"/>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709" name="【消防施設】&#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710" name="フローチャート: 判断 709"/>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25400</xdr:rowOff>
    </xdr:from>
    <xdr:to>
      <xdr:col>112</xdr:col>
      <xdr:colOff>38100</xdr:colOff>
      <xdr:row>83</xdr:row>
      <xdr:rowOff>127000</xdr:rowOff>
    </xdr:to>
    <xdr:sp macro="" textlink="">
      <xdr:nvSpPr>
        <xdr:cNvPr id="711" name="フローチャート: 判断 710"/>
        <xdr:cNvSpPr/>
      </xdr:nvSpPr>
      <xdr:spPr>
        <a:xfrm>
          <a:off x="21272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712" name="フローチャート: 判断 711"/>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63500</xdr:rowOff>
    </xdr:from>
    <xdr:to>
      <xdr:col>102</xdr:col>
      <xdr:colOff>165100</xdr:colOff>
      <xdr:row>82</xdr:row>
      <xdr:rowOff>165100</xdr:rowOff>
    </xdr:to>
    <xdr:sp macro="" textlink="">
      <xdr:nvSpPr>
        <xdr:cNvPr id="713" name="フローチャート: 判断 712"/>
        <xdr:cNvSpPr/>
      </xdr:nvSpPr>
      <xdr:spPr>
        <a:xfrm>
          <a:off x="19494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4" name="フローチャート: 判断 713"/>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139700</xdr:rowOff>
    </xdr:from>
    <xdr:to>
      <xdr:col>116</xdr:col>
      <xdr:colOff>114300</xdr:colOff>
      <xdr:row>79</xdr:row>
      <xdr:rowOff>69850</xdr:rowOff>
    </xdr:to>
    <xdr:sp macro="" textlink="">
      <xdr:nvSpPr>
        <xdr:cNvPr id="720" name="楕円 719"/>
        <xdr:cNvSpPr/>
      </xdr:nvSpPr>
      <xdr:spPr>
        <a:xfrm>
          <a:off x="221107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162577</xdr:rowOff>
    </xdr:from>
    <xdr:ext cx="469744" cy="259045"/>
    <xdr:sp macro="" textlink="">
      <xdr:nvSpPr>
        <xdr:cNvPr id="721" name="【消防施設】&#10;一人当たり面積該当値テキスト"/>
        <xdr:cNvSpPr txBox="1"/>
      </xdr:nvSpPr>
      <xdr:spPr>
        <a:xfrm>
          <a:off x="22199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44450</xdr:rowOff>
    </xdr:from>
    <xdr:to>
      <xdr:col>112</xdr:col>
      <xdr:colOff>38100</xdr:colOff>
      <xdr:row>80</xdr:row>
      <xdr:rowOff>146050</xdr:rowOff>
    </xdr:to>
    <xdr:sp macro="" textlink="">
      <xdr:nvSpPr>
        <xdr:cNvPr id="722" name="楕円 721"/>
        <xdr:cNvSpPr/>
      </xdr:nvSpPr>
      <xdr:spPr>
        <a:xfrm>
          <a:off x="21272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19050</xdr:rowOff>
    </xdr:from>
    <xdr:to>
      <xdr:col>116</xdr:col>
      <xdr:colOff>63500</xdr:colOff>
      <xdr:row>80</xdr:row>
      <xdr:rowOff>95250</xdr:rowOff>
    </xdr:to>
    <xdr:cxnSp macro="">
      <xdr:nvCxnSpPr>
        <xdr:cNvPr id="723" name="直線コネクタ 722"/>
        <xdr:cNvCxnSpPr/>
      </xdr:nvCxnSpPr>
      <xdr:spPr>
        <a:xfrm flipV="1">
          <a:off x="21323300" y="1356360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44450</xdr:rowOff>
    </xdr:from>
    <xdr:to>
      <xdr:col>107</xdr:col>
      <xdr:colOff>101600</xdr:colOff>
      <xdr:row>80</xdr:row>
      <xdr:rowOff>146050</xdr:rowOff>
    </xdr:to>
    <xdr:sp macro="" textlink="">
      <xdr:nvSpPr>
        <xdr:cNvPr id="724" name="楕円 723"/>
        <xdr:cNvSpPr/>
      </xdr:nvSpPr>
      <xdr:spPr>
        <a:xfrm>
          <a:off x="20383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95250</xdr:rowOff>
    </xdr:from>
    <xdr:to>
      <xdr:col>111</xdr:col>
      <xdr:colOff>177800</xdr:colOff>
      <xdr:row>80</xdr:row>
      <xdr:rowOff>95250</xdr:rowOff>
    </xdr:to>
    <xdr:cxnSp macro="">
      <xdr:nvCxnSpPr>
        <xdr:cNvPr id="725" name="直線コネクタ 724"/>
        <xdr:cNvCxnSpPr/>
      </xdr:nvCxnSpPr>
      <xdr:spPr>
        <a:xfrm>
          <a:off x="20434300" y="13811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63500</xdr:rowOff>
    </xdr:from>
    <xdr:to>
      <xdr:col>102</xdr:col>
      <xdr:colOff>165100</xdr:colOff>
      <xdr:row>80</xdr:row>
      <xdr:rowOff>165100</xdr:rowOff>
    </xdr:to>
    <xdr:sp macro="" textlink="">
      <xdr:nvSpPr>
        <xdr:cNvPr id="726" name="楕円 725"/>
        <xdr:cNvSpPr/>
      </xdr:nvSpPr>
      <xdr:spPr>
        <a:xfrm>
          <a:off x="19494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95250</xdr:rowOff>
    </xdr:from>
    <xdr:to>
      <xdr:col>107</xdr:col>
      <xdr:colOff>50800</xdr:colOff>
      <xdr:row>80</xdr:row>
      <xdr:rowOff>114300</xdr:rowOff>
    </xdr:to>
    <xdr:cxnSp macro="">
      <xdr:nvCxnSpPr>
        <xdr:cNvPr id="727" name="直線コネクタ 726"/>
        <xdr:cNvCxnSpPr/>
      </xdr:nvCxnSpPr>
      <xdr:spPr>
        <a:xfrm flipV="1">
          <a:off x="19545300" y="13811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63500</xdr:rowOff>
    </xdr:from>
    <xdr:to>
      <xdr:col>98</xdr:col>
      <xdr:colOff>38100</xdr:colOff>
      <xdr:row>80</xdr:row>
      <xdr:rowOff>165100</xdr:rowOff>
    </xdr:to>
    <xdr:sp macro="" textlink="">
      <xdr:nvSpPr>
        <xdr:cNvPr id="728" name="楕円 727"/>
        <xdr:cNvSpPr/>
      </xdr:nvSpPr>
      <xdr:spPr>
        <a:xfrm>
          <a:off x="18605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114300</xdr:rowOff>
    </xdr:from>
    <xdr:to>
      <xdr:col>102</xdr:col>
      <xdr:colOff>114300</xdr:colOff>
      <xdr:row>80</xdr:row>
      <xdr:rowOff>114300</xdr:rowOff>
    </xdr:to>
    <xdr:cxnSp macro="">
      <xdr:nvCxnSpPr>
        <xdr:cNvPr id="729" name="直線コネクタ 728"/>
        <xdr:cNvCxnSpPr/>
      </xdr:nvCxnSpPr>
      <xdr:spPr>
        <a:xfrm>
          <a:off x="18656300" y="13830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118127</xdr:rowOff>
    </xdr:from>
    <xdr:ext cx="469744" cy="259045"/>
    <xdr:sp macro="" textlink="">
      <xdr:nvSpPr>
        <xdr:cNvPr id="730" name="n_1aveValue【消防施設】&#10;一人当たり面積"/>
        <xdr:cNvSpPr txBox="1"/>
      </xdr:nvSpPr>
      <xdr:spPr>
        <a:xfrm>
          <a:off x="210757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118127</xdr:rowOff>
    </xdr:from>
    <xdr:ext cx="469744" cy="259045"/>
    <xdr:sp macro="" textlink="">
      <xdr:nvSpPr>
        <xdr:cNvPr id="731" name="n_2aveValue【消防施設】&#10;一人当たり面積"/>
        <xdr:cNvSpPr txBox="1"/>
      </xdr:nvSpPr>
      <xdr:spPr>
        <a:xfrm>
          <a:off x="20199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156227</xdr:rowOff>
    </xdr:from>
    <xdr:ext cx="469744" cy="259045"/>
    <xdr:sp macro="" textlink="">
      <xdr:nvSpPr>
        <xdr:cNvPr id="732" name="n_3aveValue【消防施設】&#10;一人当たり面積"/>
        <xdr:cNvSpPr txBox="1"/>
      </xdr:nvSpPr>
      <xdr:spPr>
        <a:xfrm>
          <a:off x="19310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733" name="n_4aveValue【消防施設】&#10;一人当たり面積"/>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162577</xdr:rowOff>
    </xdr:from>
    <xdr:ext cx="469744" cy="259045"/>
    <xdr:sp macro="" textlink="">
      <xdr:nvSpPr>
        <xdr:cNvPr id="734" name="n_1mainValue【消防施設】&#10;一人当たり面積"/>
        <xdr:cNvSpPr txBox="1"/>
      </xdr:nvSpPr>
      <xdr:spPr>
        <a:xfrm>
          <a:off x="21075727"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162577</xdr:rowOff>
    </xdr:from>
    <xdr:ext cx="469744" cy="259045"/>
    <xdr:sp macro="" textlink="">
      <xdr:nvSpPr>
        <xdr:cNvPr id="735" name="n_2mainValue【消防施設】&#10;一人当たり面積"/>
        <xdr:cNvSpPr txBox="1"/>
      </xdr:nvSpPr>
      <xdr:spPr>
        <a:xfrm>
          <a:off x="20199427"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10177</xdr:rowOff>
    </xdr:from>
    <xdr:ext cx="469744" cy="259045"/>
    <xdr:sp macro="" textlink="">
      <xdr:nvSpPr>
        <xdr:cNvPr id="736" name="n_3mainValue【消防施設】&#10;一人当たり面積"/>
        <xdr:cNvSpPr txBox="1"/>
      </xdr:nvSpPr>
      <xdr:spPr>
        <a:xfrm>
          <a:off x="193104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10177</xdr:rowOff>
    </xdr:from>
    <xdr:ext cx="469744" cy="259045"/>
    <xdr:sp macro="" textlink="">
      <xdr:nvSpPr>
        <xdr:cNvPr id="737" name="n_4mainValue【消防施設】&#10;一人当たり面積"/>
        <xdr:cNvSpPr txBox="1"/>
      </xdr:nvSpPr>
      <xdr:spPr>
        <a:xfrm>
          <a:off x="184214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9" name="直線コネクタ 74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0" name="テキスト ボックス 74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1" name="直線コネクタ 75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2" name="テキスト ボックス 75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3" name="直線コネクタ 75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4" name="テキスト ボックス 75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5" name="直線コネクタ 75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6" name="テキスト ボックス 75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7" name="直線コネクタ 75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8" name="テキスト ボックス 75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0" name="テキスト ボックス 75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17145</xdr:rowOff>
    </xdr:from>
    <xdr:to>
      <xdr:col>85</xdr:col>
      <xdr:colOff>126364</xdr:colOff>
      <xdr:row>108</xdr:row>
      <xdr:rowOff>152400</xdr:rowOff>
    </xdr:to>
    <xdr:cxnSp macro="">
      <xdr:nvCxnSpPr>
        <xdr:cNvPr id="762" name="直線コネクタ 761"/>
        <xdr:cNvCxnSpPr/>
      </xdr:nvCxnSpPr>
      <xdr:spPr>
        <a:xfrm flipV="1">
          <a:off x="16318864" y="1716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3" name="【庁舎】&#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4" name="直線コネクタ 763"/>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135272</xdr:rowOff>
    </xdr:from>
    <xdr:ext cx="405111" cy="259045"/>
    <xdr:sp macro="" textlink="">
      <xdr:nvSpPr>
        <xdr:cNvPr id="765" name="【庁舎】&#10;有形固定資産減価償却率最大値テキスト"/>
        <xdr:cNvSpPr txBox="1"/>
      </xdr:nvSpPr>
      <xdr:spPr>
        <a:xfrm>
          <a:off x="16357600" y="1693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17145</xdr:rowOff>
    </xdr:from>
    <xdr:to>
      <xdr:col>86</xdr:col>
      <xdr:colOff>25400</xdr:colOff>
      <xdr:row>100</xdr:row>
      <xdr:rowOff>17145</xdr:rowOff>
    </xdr:to>
    <xdr:cxnSp macro="">
      <xdr:nvCxnSpPr>
        <xdr:cNvPr id="766" name="直線コネクタ 765"/>
        <xdr:cNvCxnSpPr/>
      </xdr:nvCxnSpPr>
      <xdr:spPr>
        <a:xfrm>
          <a:off x="16230600" y="1716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49547</xdr:rowOff>
    </xdr:from>
    <xdr:ext cx="405111" cy="259045"/>
    <xdr:sp macro="" textlink="">
      <xdr:nvSpPr>
        <xdr:cNvPr id="767" name="【庁舎】&#10;有形固定資産減価償却率平均値テキスト"/>
        <xdr:cNvSpPr txBox="1"/>
      </xdr:nvSpPr>
      <xdr:spPr>
        <a:xfrm>
          <a:off x="16357600" y="1770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71120</xdr:rowOff>
    </xdr:from>
    <xdr:to>
      <xdr:col>85</xdr:col>
      <xdr:colOff>177800</xdr:colOff>
      <xdr:row>104</xdr:row>
      <xdr:rowOff>1270</xdr:rowOff>
    </xdr:to>
    <xdr:sp macro="" textlink="">
      <xdr:nvSpPr>
        <xdr:cNvPr id="768" name="フローチャート: 判断 767"/>
        <xdr:cNvSpPr/>
      </xdr:nvSpPr>
      <xdr:spPr>
        <a:xfrm>
          <a:off x="162687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21589</xdr:rowOff>
    </xdr:from>
    <xdr:to>
      <xdr:col>81</xdr:col>
      <xdr:colOff>101600</xdr:colOff>
      <xdr:row>103</xdr:row>
      <xdr:rowOff>123189</xdr:rowOff>
    </xdr:to>
    <xdr:sp macro="" textlink="">
      <xdr:nvSpPr>
        <xdr:cNvPr id="769" name="フローチャート: 判断 768"/>
        <xdr:cNvSpPr/>
      </xdr:nvSpPr>
      <xdr:spPr>
        <a:xfrm>
          <a:off x="15430500" y="176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770" name="フローチャート: 判断 769"/>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34925</xdr:rowOff>
    </xdr:from>
    <xdr:to>
      <xdr:col>72</xdr:col>
      <xdr:colOff>38100</xdr:colOff>
      <xdr:row>103</xdr:row>
      <xdr:rowOff>136525</xdr:rowOff>
    </xdr:to>
    <xdr:sp macro="" textlink="">
      <xdr:nvSpPr>
        <xdr:cNvPr id="771" name="フローチャート: 判断 770"/>
        <xdr:cNvSpPr/>
      </xdr:nvSpPr>
      <xdr:spPr>
        <a:xfrm>
          <a:off x="13652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10161</xdr:rowOff>
    </xdr:from>
    <xdr:to>
      <xdr:col>67</xdr:col>
      <xdr:colOff>101600</xdr:colOff>
      <xdr:row>103</xdr:row>
      <xdr:rowOff>111761</xdr:rowOff>
    </xdr:to>
    <xdr:sp macro="" textlink="">
      <xdr:nvSpPr>
        <xdr:cNvPr id="772" name="フローチャート: 判断 771"/>
        <xdr:cNvSpPr/>
      </xdr:nvSpPr>
      <xdr:spPr>
        <a:xfrm>
          <a:off x="12763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12064</xdr:rowOff>
    </xdr:from>
    <xdr:to>
      <xdr:col>85</xdr:col>
      <xdr:colOff>177800</xdr:colOff>
      <xdr:row>101</xdr:row>
      <xdr:rowOff>113664</xdr:rowOff>
    </xdr:to>
    <xdr:sp macro="" textlink="">
      <xdr:nvSpPr>
        <xdr:cNvPr id="778" name="楕円 777"/>
        <xdr:cNvSpPr/>
      </xdr:nvSpPr>
      <xdr:spPr>
        <a:xfrm>
          <a:off x="16268700" y="1732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34941</xdr:rowOff>
    </xdr:from>
    <xdr:ext cx="405111" cy="259045"/>
    <xdr:sp macro="" textlink="">
      <xdr:nvSpPr>
        <xdr:cNvPr id="779" name="【庁舎】&#10;有形固定資産減価償却率該当値テキスト"/>
        <xdr:cNvSpPr txBox="1"/>
      </xdr:nvSpPr>
      <xdr:spPr>
        <a:xfrm>
          <a:off x="16357600" y="1717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154939</xdr:rowOff>
    </xdr:from>
    <xdr:to>
      <xdr:col>81</xdr:col>
      <xdr:colOff>101600</xdr:colOff>
      <xdr:row>102</xdr:row>
      <xdr:rowOff>85089</xdr:rowOff>
    </xdr:to>
    <xdr:sp macro="" textlink="">
      <xdr:nvSpPr>
        <xdr:cNvPr id="780" name="楕円 779"/>
        <xdr:cNvSpPr/>
      </xdr:nvSpPr>
      <xdr:spPr>
        <a:xfrm>
          <a:off x="15430500" y="1747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62864</xdr:rowOff>
    </xdr:from>
    <xdr:to>
      <xdr:col>85</xdr:col>
      <xdr:colOff>127000</xdr:colOff>
      <xdr:row>102</xdr:row>
      <xdr:rowOff>34289</xdr:rowOff>
    </xdr:to>
    <xdr:cxnSp macro="">
      <xdr:nvCxnSpPr>
        <xdr:cNvPr id="781" name="直線コネクタ 780"/>
        <xdr:cNvCxnSpPr/>
      </xdr:nvCxnSpPr>
      <xdr:spPr>
        <a:xfrm flipV="1">
          <a:off x="15481300" y="17379314"/>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122555</xdr:rowOff>
    </xdr:from>
    <xdr:to>
      <xdr:col>76</xdr:col>
      <xdr:colOff>165100</xdr:colOff>
      <xdr:row>102</xdr:row>
      <xdr:rowOff>52705</xdr:rowOff>
    </xdr:to>
    <xdr:sp macro="" textlink="">
      <xdr:nvSpPr>
        <xdr:cNvPr id="782" name="楕円 781"/>
        <xdr:cNvSpPr/>
      </xdr:nvSpPr>
      <xdr:spPr>
        <a:xfrm>
          <a:off x="14541500" y="1743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1905</xdr:rowOff>
    </xdr:from>
    <xdr:to>
      <xdr:col>81</xdr:col>
      <xdr:colOff>50800</xdr:colOff>
      <xdr:row>102</xdr:row>
      <xdr:rowOff>34289</xdr:rowOff>
    </xdr:to>
    <xdr:cxnSp macro="">
      <xdr:nvCxnSpPr>
        <xdr:cNvPr id="783" name="直線コネクタ 782"/>
        <xdr:cNvCxnSpPr/>
      </xdr:nvCxnSpPr>
      <xdr:spPr>
        <a:xfrm>
          <a:off x="14592300" y="1748980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90170</xdr:rowOff>
    </xdr:from>
    <xdr:to>
      <xdr:col>72</xdr:col>
      <xdr:colOff>38100</xdr:colOff>
      <xdr:row>102</xdr:row>
      <xdr:rowOff>20320</xdr:rowOff>
    </xdr:to>
    <xdr:sp macro="" textlink="">
      <xdr:nvSpPr>
        <xdr:cNvPr id="784" name="楕円 783"/>
        <xdr:cNvSpPr/>
      </xdr:nvSpPr>
      <xdr:spPr>
        <a:xfrm>
          <a:off x="13652500" y="1740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140970</xdr:rowOff>
    </xdr:from>
    <xdr:to>
      <xdr:col>76</xdr:col>
      <xdr:colOff>114300</xdr:colOff>
      <xdr:row>102</xdr:row>
      <xdr:rowOff>1905</xdr:rowOff>
    </xdr:to>
    <xdr:cxnSp macro="">
      <xdr:nvCxnSpPr>
        <xdr:cNvPr id="785" name="直線コネクタ 784"/>
        <xdr:cNvCxnSpPr/>
      </xdr:nvCxnSpPr>
      <xdr:spPr>
        <a:xfrm>
          <a:off x="13703300" y="174574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57786</xdr:rowOff>
    </xdr:from>
    <xdr:to>
      <xdr:col>67</xdr:col>
      <xdr:colOff>101600</xdr:colOff>
      <xdr:row>101</xdr:row>
      <xdr:rowOff>159386</xdr:rowOff>
    </xdr:to>
    <xdr:sp macro="" textlink="">
      <xdr:nvSpPr>
        <xdr:cNvPr id="786" name="楕円 785"/>
        <xdr:cNvSpPr/>
      </xdr:nvSpPr>
      <xdr:spPr>
        <a:xfrm>
          <a:off x="12763500" y="1737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108586</xdr:rowOff>
    </xdr:from>
    <xdr:to>
      <xdr:col>71</xdr:col>
      <xdr:colOff>177800</xdr:colOff>
      <xdr:row>101</xdr:row>
      <xdr:rowOff>140970</xdr:rowOff>
    </xdr:to>
    <xdr:cxnSp macro="">
      <xdr:nvCxnSpPr>
        <xdr:cNvPr id="787" name="直線コネクタ 786"/>
        <xdr:cNvCxnSpPr/>
      </xdr:nvCxnSpPr>
      <xdr:spPr>
        <a:xfrm>
          <a:off x="12814300" y="1742503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114316</xdr:rowOff>
    </xdr:from>
    <xdr:ext cx="405111" cy="259045"/>
    <xdr:sp macro="" textlink="">
      <xdr:nvSpPr>
        <xdr:cNvPr id="788" name="n_1aveValue【庁舎】&#10;有形固定資産減価償却率"/>
        <xdr:cNvSpPr txBox="1"/>
      </xdr:nvSpPr>
      <xdr:spPr>
        <a:xfrm>
          <a:off x="15266044" y="1777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95266</xdr:rowOff>
    </xdr:from>
    <xdr:ext cx="405111" cy="259045"/>
    <xdr:sp macro="" textlink="">
      <xdr:nvSpPr>
        <xdr:cNvPr id="789" name="n_2aveValue【庁舎】&#10;有形固定資産減価償却率"/>
        <xdr:cNvSpPr txBox="1"/>
      </xdr:nvSpPr>
      <xdr:spPr>
        <a:xfrm>
          <a:off x="14389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127652</xdr:rowOff>
    </xdr:from>
    <xdr:ext cx="405111" cy="259045"/>
    <xdr:sp macro="" textlink="">
      <xdr:nvSpPr>
        <xdr:cNvPr id="790" name="n_3aveValue【庁舎】&#10;有形固定資産減価償却率"/>
        <xdr:cNvSpPr txBox="1"/>
      </xdr:nvSpPr>
      <xdr:spPr>
        <a:xfrm>
          <a:off x="13500744" y="177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102888</xdr:rowOff>
    </xdr:from>
    <xdr:ext cx="405111" cy="259045"/>
    <xdr:sp macro="" textlink="">
      <xdr:nvSpPr>
        <xdr:cNvPr id="791" name="n_4aveValue【庁舎】&#10;有形固定資産減価償却率"/>
        <xdr:cNvSpPr txBox="1"/>
      </xdr:nvSpPr>
      <xdr:spPr>
        <a:xfrm>
          <a:off x="12611744" y="177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101616</xdr:rowOff>
    </xdr:from>
    <xdr:ext cx="405111" cy="259045"/>
    <xdr:sp macro="" textlink="">
      <xdr:nvSpPr>
        <xdr:cNvPr id="792" name="n_1mainValue【庁舎】&#10;有形固定資産減価償却率"/>
        <xdr:cNvSpPr txBox="1"/>
      </xdr:nvSpPr>
      <xdr:spPr>
        <a:xfrm>
          <a:off x="15266044" y="1724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69232</xdr:rowOff>
    </xdr:from>
    <xdr:ext cx="405111" cy="259045"/>
    <xdr:sp macro="" textlink="">
      <xdr:nvSpPr>
        <xdr:cNvPr id="793" name="n_2mainValue【庁舎】&#10;有形固定資産減価償却率"/>
        <xdr:cNvSpPr txBox="1"/>
      </xdr:nvSpPr>
      <xdr:spPr>
        <a:xfrm>
          <a:off x="14389744" y="1721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36847</xdr:rowOff>
    </xdr:from>
    <xdr:ext cx="405111" cy="259045"/>
    <xdr:sp macro="" textlink="">
      <xdr:nvSpPr>
        <xdr:cNvPr id="794" name="n_3mainValue【庁舎】&#10;有形固定資産減価償却率"/>
        <xdr:cNvSpPr txBox="1"/>
      </xdr:nvSpPr>
      <xdr:spPr>
        <a:xfrm>
          <a:off x="13500744" y="1718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4463</xdr:rowOff>
    </xdr:from>
    <xdr:ext cx="405111" cy="259045"/>
    <xdr:sp macro="" textlink="">
      <xdr:nvSpPr>
        <xdr:cNvPr id="795" name="n_4mainValue【庁舎】&#10;有形固定資産減価償却率"/>
        <xdr:cNvSpPr txBox="1"/>
      </xdr:nvSpPr>
      <xdr:spPr>
        <a:xfrm>
          <a:off x="12611744" y="1714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6" name="直線コネクタ 8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7" name="テキスト ボックス 8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8" name="直線コネクタ 8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9" name="テキスト ボックス 8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0" name="直線コネクタ 8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1" name="テキスト ボックス 8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2" name="直線コネクタ 8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3" name="テキスト ボックス 8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4" name="直線コネクタ 8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5" name="テキスト ボックス 8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108</xdr:row>
      <xdr:rowOff>19050</xdr:rowOff>
    </xdr:to>
    <xdr:cxnSp macro="">
      <xdr:nvCxnSpPr>
        <xdr:cNvPr id="819" name="直線コネクタ 818"/>
        <xdr:cNvCxnSpPr/>
      </xdr:nvCxnSpPr>
      <xdr:spPr>
        <a:xfrm flipV="1">
          <a:off x="22160864" y="17175480"/>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820"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821" name="直線コネクタ 820"/>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822" name="【庁舎】&#10;一人当たり面積最大値テキスト"/>
        <xdr:cNvSpPr txBox="1"/>
      </xdr:nvSpPr>
      <xdr:spPr>
        <a:xfrm>
          <a:off x="22199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823" name="直線コネクタ 822"/>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68597</xdr:rowOff>
    </xdr:from>
    <xdr:ext cx="469744" cy="259045"/>
    <xdr:sp macro="" textlink="">
      <xdr:nvSpPr>
        <xdr:cNvPr id="824" name="【庁舎】&#10;一人当たり面積平均値テキスト"/>
        <xdr:cNvSpPr txBox="1"/>
      </xdr:nvSpPr>
      <xdr:spPr>
        <a:xfrm>
          <a:off x="22199600" y="1807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825" name="フローチャート: 判断 824"/>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826" name="フローチャート: 判断 825"/>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827" name="フローチャート: 判断 826"/>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828" name="フローチャート: 判断 827"/>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109220</xdr:rowOff>
    </xdr:from>
    <xdr:to>
      <xdr:col>98</xdr:col>
      <xdr:colOff>38100</xdr:colOff>
      <xdr:row>106</xdr:row>
      <xdr:rowOff>39370</xdr:rowOff>
    </xdr:to>
    <xdr:sp macro="" textlink="">
      <xdr:nvSpPr>
        <xdr:cNvPr id="829" name="フローチャート: 判断 828"/>
        <xdr:cNvSpPr/>
      </xdr:nvSpPr>
      <xdr:spPr>
        <a:xfrm>
          <a:off x="18605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151130</xdr:rowOff>
    </xdr:from>
    <xdr:to>
      <xdr:col>116</xdr:col>
      <xdr:colOff>114300</xdr:colOff>
      <xdr:row>100</xdr:row>
      <xdr:rowOff>81280</xdr:rowOff>
    </xdr:to>
    <xdr:sp macro="" textlink="">
      <xdr:nvSpPr>
        <xdr:cNvPr id="835" name="楕円 834"/>
        <xdr:cNvSpPr/>
      </xdr:nvSpPr>
      <xdr:spPr>
        <a:xfrm>
          <a:off x="2211070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104157</xdr:rowOff>
    </xdr:from>
    <xdr:ext cx="469744" cy="259045"/>
    <xdr:sp macro="" textlink="">
      <xdr:nvSpPr>
        <xdr:cNvPr id="836" name="【庁舎】&#10;一人当たり面積該当値テキスト"/>
        <xdr:cNvSpPr txBox="1"/>
      </xdr:nvSpPr>
      <xdr:spPr>
        <a:xfrm>
          <a:off x="22199600" y="1707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128270</xdr:rowOff>
    </xdr:from>
    <xdr:to>
      <xdr:col>112</xdr:col>
      <xdr:colOff>38100</xdr:colOff>
      <xdr:row>101</xdr:row>
      <xdr:rowOff>58420</xdr:rowOff>
    </xdr:to>
    <xdr:sp macro="" textlink="">
      <xdr:nvSpPr>
        <xdr:cNvPr id="837" name="楕円 836"/>
        <xdr:cNvSpPr/>
      </xdr:nvSpPr>
      <xdr:spPr>
        <a:xfrm>
          <a:off x="21272500" y="172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30480</xdr:rowOff>
    </xdr:from>
    <xdr:to>
      <xdr:col>116</xdr:col>
      <xdr:colOff>63500</xdr:colOff>
      <xdr:row>101</xdr:row>
      <xdr:rowOff>7620</xdr:rowOff>
    </xdr:to>
    <xdr:cxnSp macro="">
      <xdr:nvCxnSpPr>
        <xdr:cNvPr id="838" name="直線コネクタ 837"/>
        <xdr:cNvCxnSpPr/>
      </xdr:nvCxnSpPr>
      <xdr:spPr>
        <a:xfrm flipV="1">
          <a:off x="21323300" y="17175480"/>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139700</xdr:rowOff>
    </xdr:from>
    <xdr:to>
      <xdr:col>107</xdr:col>
      <xdr:colOff>101600</xdr:colOff>
      <xdr:row>101</xdr:row>
      <xdr:rowOff>69850</xdr:rowOff>
    </xdr:to>
    <xdr:sp macro="" textlink="">
      <xdr:nvSpPr>
        <xdr:cNvPr id="839" name="楕円 838"/>
        <xdr:cNvSpPr/>
      </xdr:nvSpPr>
      <xdr:spPr>
        <a:xfrm>
          <a:off x="203835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7620</xdr:rowOff>
    </xdr:from>
    <xdr:to>
      <xdr:col>111</xdr:col>
      <xdr:colOff>177800</xdr:colOff>
      <xdr:row>101</xdr:row>
      <xdr:rowOff>19050</xdr:rowOff>
    </xdr:to>
    <xdr:cxnSp macro="">
      <xdr:nvCxnSpPr>
        <xdr:cNvPr id="840" name="直線コネクタ 839"/>
        <xdr:cNvCxnSpPr/>
      </xdr:nvCxnSpPr>
      <xdr:spPr>
        <a:xfrm flipV="1">
          <a:off x="20434300" y="173240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151130</xdr:rowOff>
    </xdr:from>
    <xdr:to>
      <xdr:col>102</xdr:col>
      <xdr:colOff>165100</xdr:colOff>
      <xdr:row>101</xdr:row>
      <xdr:rowOff>81280</xdr:rowOff>
    </xdr:to>
    <xdr:sp macro="" textlink="">
      <xdr:nvSpPr>
        <xdr:cNvPr id="841" name="楕円 840"/>
        <xdr:cNvSpPr/>
      </xdr:nvSpPr>
      <xdr:spPr>
        <a:xfrm>
          <a:off x="19494500" y="1729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19050</xdr:rowOff>
    </xdr:from>
    <xdr:to>
      <xdr:col>107</xdr:col>
      <xdr:colOff>50800</xdr:colOff>
      <xdr:row>101</xdr:row>
      <xdr:rowOff>30480</xdr:rowOff>
    </xdr:to>
    <xdr:cxnSp macro="">
      <xdr:nvCxnSpPr>
        <xdr:cNvPr id="842" name="直線コネクタ 841"/>
        <xdr:cNvCxnSpPr/>
      </xdr:nvCxnSpPr>
      <xdr:spPr>
        <a:xfrm flipV="1">
          <a:off x="19545300" y="173355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158750</xdr:rowOff>
    </xdr:from>
    <xdr:to>
      <xdr:col>98</xdr:col>
      <xdr:colOff>38100</xdr:colOff>
      <xdr:row>101</xdr:row>
      <xdr:rowOff>88900</xdr:rowOff>
    </xdr:to>
    <xdr:sp macro="" textlink="">
      <xdr:nvSpPr>
        <xdr:cNvPr id="843" name="楕円 842"/>
        <xdr:cNvSpPr/>
      </xdr:nvSpPr>
      <xdr:spPr>
        <a:xfrm>
          <a:off x="18605500" y="1730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30480</xdr:rowOff>
    </xdr:from>
    <xdr:to>
      <xdr:col>102</xdr:col>
      <xdr:colOff>114300</xdr:colOff>
      <xdr:row>101</xdr:row>
      <xdr:rowOff>38100</xdr:rowOff>
    </xdr:to>
    <xdr:cxnSp macro="">
      <xdr:nvCxnSpPr>
        <xdr:cNvPr id="844" name="直線コネクタ 843"/>
        <xdr:cNvCxnSpPr/>
      </xdr:nvCxnSpPr>
      <xdr:spPr>
        <a:xfrm flipV="1">
          <a:off x="18656300" y="173469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11447</xdr:rowOff>
    </xdr:from>
    <xdr:ext cx="469744" cy="259045"/>
    <xdr:sp macro="" textlink="">
      <xdr:nvSpPr>
        <xdr:cNvPr id="845" name="n_1aveValue【庁舎】&#10;一人当たり面積"/>
        <xdr:cNvSpPr txBox="1"/>
      </xdr:nvSpPr>
      <xdr:spPr>
        <a:xfrm>
          <a:off x="21075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xdr:rowOff>
    </xdr:from>
    <xdr:ext cx="469744" cy="259045"/>
    <xdr:sp macro="" textlink="">
      <xdr:nvSpPr>
        <xdr:cNvPr id="846" name="n_2aveValue【庁舎】&#10;一人当たり面積"/>
        <xdr:cNvSpPr txBox="1"/>
      </xdr:nvSpPr>
      <xdr:spPr>
        <a:xfrm>
          <a:off x="20199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xdr:rowOff>
    </xdr:from>
    <xdr:ext cx="469744" cy="259045"/>
    <xdr:sp macro="" textlink="">
      <xdr:nvSpPr>
        <xdr:cNvPr id="847" name="n_3aveValue【庁舎】&#10;一人当たり面積"/>
        <xdr:cNvSpPr txBox="1"/>
      </xdr:nvSpPr>
      <xdr:spPr>
        <a:xfrm>
          <a:off x="19310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30497</xdr:rowOff>
    </xdr:from>
    <xdr:ext cx="469744" cy="259045"/>
    <xdr:sp macro="" textlink="">
      <xdr:nvSpPr>
        <xdr:cNvPr id="848" name="n_4aveValue【庁舎】&#10;一人当たり面積"/>
        <xdr:cNvSpPr txBox="1"/>
      </xdr:nvSpPr>
      <xdr:spPr>
        <a:xfrm>
          <a:off x="18421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74947</xdr:rowOff>
    </xdr:from>
    <xdr:ext cx="469744" cy="259045"/>
    <xdr:sp macro="" textlink="">
      <xdr:nvSpPr>
        <xdr:cNvPr id="849" name="n_1mainValue【庁舎】&#10;一人当たり面積"/>
        <xdr:cNvSpPr txBox="1"/>
      </xdr:nvSpPr>
      <xdr:spPr>
        <a:xfrm>
          <a:off x="21075727" y="1704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86377</xdr:rowOff>
    </xdr:from>
    <xdr:ext cx="469744" cy="259045"/>
    <xdr:sp macro="" textlink="">
      <xdr:nvSpPr>
        <xdr:cNvPr id="850" name="n_2mainValue【庁舎】&#10;一人当たり面積"/>
        <xdr:cNvSpPr txBox="1"/>
      </xdr:nvSpPr>
      <xdr:spPr>
        <a:xfrm>
          <a:off x="20199427" y="1705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97807</xdr:rowOff>
    </xdr:from>
    <xdr:ext cx="469744" cy="259045"/>
    <xdr:sp macro="" textlink="">
      <xdr:nvSpPr>
        <xdr:cNvPr id="851" name="n_3mainValue【庁舎】&#10;一人当たり面積"/>
        <xdr:cNvSpPr txBox="1"/>
      </xdr:nvSpPr>
      <xdr:spPr>
        <a:xfrm>
          <a:off x="19310427" y="1707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105427</xdr:rowOff>
    </xdr:from>
    <xdr:ext cx="469744" cy="259045"/>
    <xdr:sp macro="" textlink="">
      <xdr:nvSpPr>
        <xdr:cNvPr id="852" name="n_4mainValue【庁舎】&#10;一人当たり面積"/>
        <xdr:cNvSpPr txBox="1"/>
      </xdr:nvSpPr>
      <xdr:spPr>
        <a:xfrm>
          <a:off x="18421427" y="1707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・上記の令和２年度の有形固定資産減価償却率について、体育館・プールは</a:t>
          </a:r>
          <a:r>
            <a:rPr kumimoji="1" lang="en-US" altLang="ja-JP" sz="1300">
              <a:latin typeface="ＭＳ Ｐゴシック" panose="020B0600070205080204" pitchFamily="50" charset="-128"/>
              <a:ea typeface="ＭＳ Ｐゴシック" panose="020B0600070205080204" pitchFamily="50" charset="-128"/>
            </a:rPr>
            <a:t>59.9</a:t>
          </a:r>
          <a:r>
            <a:rPr kumimoji="1" lang="ja-JP" altLang="en-US" sz="1300">
              <a:latin typeface="ＭＳ Ｐゴシック" panose="020B0600070205080204" pitchFamily="50" charset="-128"/>
              <a:ea typeface="ＭＳ Ｐゴシック" panose="020B0600070205080204" pitchFamily="50" charset="-128"/>
            </a:rPr>
            <a:t>％、市民会館は</a:t>
          </a:r>
          <a:r>
            <a:rPr kumimoji="1" lang="en-US" altLang="ja-JP" sz="1300">
              <a:latin typeface="ＭＳ Ｐゴシック" panose="020B0600070205080204" pitchFamily="50" charset="-128"/>
              <a:ea typeface="ＭＳ Ｐゴシック" panose="020B0600070205080204" pitchFamily="50" charset="-128"/>
            </a:rPr>
            <a:t>53.7</a:t>
          </a:r>
          <a:r>
            <a:rPr kumimoji="1" lang="ja-JP" altLang="en-US" sz="1300">
              <a:latin typeface="ＭＳ Ｐゴシック" panose="020B0600070205080204" pitchFamily="50" charset="-128"/>
              <a:ea typeface="ＭＳ Ｐゴシック" panose="020B0600070205080204" pitchFamily="50" charset="-128"/>
            </a:rPr>
            <a:t>％、保健センター・保健所は</a:t>
          </a:r>
          <a:r>
            <a:rPr kumimoji="1" lang="en-US" altLang="ja-JP" sz="1300">
              <a:latin typeface="ＭＳ Ｐゴシック" panose="020B0600070205080204" pitchFamily="50" charset="-128"/>
              <a:ea typeface="ＭＳ Ｐゴシック" panose="020B0600070205080204" pitchFamily="50" charset="-128"/>
            </a:rPr>
            <a:t>58.3</a:t>
          </a:r>
          <a:r>
            <a:rPr kumimoji="1" lang="ja-JP" altLang="en-US" sz="1300">
              <a:latin typeface="ＭＳ Ｐゴシック" panose="020B0600070205080204" pitchFamily="50" charset="-128"/>
              <a:ea typeface="ＭＳ Ｐゴシック" panose="020B0600070205080204" pitchFamily="50" charset="-128"/>
            </a:rPr>
            <a:t>％、庁舎は</a:t>
          </a:r>
          <a:r>
            <a:rPr kumimoji="1" lang="en-US" altLang="ja-JP" sz="1300">
              <a:latin typeface="ＭＳ Ｐゴシック" panose="020B0600070205080204" pitchFamily="50" charset="-128"/>
              <a:ea typeface="ＭＳ Ｐゴシック" panose="020B0600070205080204" pitchFamily="50" charset="-128"/>
            </a:rPr>
            <a:t>40.1</a:t>
          </a:r>
          <a:r>
            <a:rPr kumimoji="1" lang="ja-JP" altLang="en-US" sz="1300">
              <a:latin typeface="ＭＳ Ｐゴシック" panose="020B0600070205080204" pitchFamily="50" charset="-128"/>
              <a:ea typeface="ＭＳ Ｐゴシック" panose="020B0600070205080204" pitchFamily="50" charset="-128"/>
            </a:rPr>
            <a:t>％である。</a:t>
          </a:r>
        </a:p>
        <a:p>
          <a:r>
            <a:rPr kumimoji="1" lang="ja-JP" altLang="en-US" sz="1300">
              <a:latin typeface="ＭＳ Ｐゴシック" panose="020B0600070205080204" pitchFamily="50" charset="-128"/>
              <a:ea typeface="ＭＳ Ｐゴシック" panose="020B0600070205080204" pitchFamily="50" charset="-128"/>
            </a:rPr>
            <a:t>・図書館、体育館・プールについては、有形固定資産減価償却率は類似団体内平均値と比べて高い傾向にある。原則として今後も機能を維持し、建物の老朽化状況や施設の利用状況に応じて、施設の集約や統廃合等を検討する。</a:t>
          </a:r>
        </a:p>
        <a:p>
          <a:r>
            <a:rPr kumimoji="1" lang="ja-JP" altLang="en-US" sz="1300">
              <a:latin typeface="ＭＳ Ｐゴシック" panose="020B0600070205080204" pitchFamily="50" charset="-128"/>
              <a:ea typeface="ＭＳ Ｐゴシック" panose="020B0600070205080204" pitchFamily="50" charset="-128"/>
            </a:rPr>
            <a:t>・市民会館については、有形固定資産減価償却率は類似団体内平均の近傍値である。原則として今後も機能を維持し、建物の老朽化状況や施設の利用状況に応じて、施設の統廃合や他の施設との複合化等を検討する。</a:t>
          </a: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・一般廃棄物処理施設については、有形固定資産減価償却率は類似団体内平均の近傍値である。今後も長寿命化等を図りながら機能を維持する。</a:t>
          </a:r>
        </a:p>
        <a:p>
          <a:r>
            <a:rPr kumimoji="1" lang="ja-JP" altLang="en-US" sz="1300">
              <a:latin typeface="ＭＳ Ｐゴシック" panose="020B0600070205080204" pitchFamily="50" charset="-128"/>
              <a:ea typeface="ＭＳ Ｐゴシック" panose="020B0600070205080204" pitchFamily="50" charset="-128"/>
            </a:rPr>
            <a:t>・保健センター・保健所については、有形固定資産減価償却率は類似団体内平均値と比べて高い傾向にある。原則として今後も機能は維持するが、建物の建替時に他の施設との複合化等を検討する。</a:t>
          </a:r>
        </a:p>
        <a:p>
          <a:r>
            <a:rPr kumimoji="1" lang="ja-JP" altLang="en-US" sz="1300">
              <a:latin typeface="ＭＳ Ｐゴシック" panose="020B0600070205080204" pitchFamily="50" charset="-128"/>
              <a:ea typeface="ＭＳ Ｐゴシック" panose="020B0600070205080204" pitchFamily="50" charset="-128"/>
            </a:rPr>
            <a:t>・消防施設、庁舎については、平成２１年度の消防本部庁舎建設、平成２３年度の市役所新庁舎建設により、有形固定資産減価償却率は類似団体内平均値と比べて低い傾向にある。原則として今後も機能を維持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新潟県長岡市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266,344
263,971
891.06
158,246,418
152,647,975
5,154,965
70,553,506
154,142,617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多くを占める三大都市圏の特例市と産業構造が異なり、歳入に占める自主財源の割合がそれほど高くないことや、特例市中３番目に広い市域を有することにより行政経費が割高であることから、指数は類似団体内では低い水準にある。</a:t>
          </a:r>
        </a:p>
        <a:p>
          <a:r>
            <a:rPr kumimoji="1" lang="ja-JP" altLang="en-US" sz="1300">
              <a:latin typeface="ＭＳ Ｐゴシック" panose="020B0600070205080204" pitchFamily="50" charset="-128"/>
              <a:ea typeface="ＭＳ Ｐゴシック" panose="020B0600070205080204" pitchFamily="50" charset="-128"/>
            </a:rPr>
            <a:t>　引き続き、行政経費の見直しと市税徴収率向上等による自主財源の確保に取り組み、財政基盤の強化に努める。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116840</xdr:rowOff>
    </xdr:to>
    <xdr:cxnSp macro="">
      <xdr:nvCxnSpPr>
        <xdr:cNvPr id="62" name="直線コネクタ 61"/>
        <xdr:cNvCxnSpPr/>
      </xdr:nvCxnSpPr>
      <xdr:spPr>
        <a:xfrm flipV="1">
          <a:off x="4953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5"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6" name="直線コネクタ 65"/>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116840</xdr:rowOff>
    </xdr:to>
    <xdr:cxnSp macro="">
      <xdr:nvCxnSpPr>
        <xdr:cNvPr id="67" name="直線コネクタ 66"/>
        <xdr:cNvCxnSpPr/>
      </xdr:nvCxnSpPr>
      <xdr:spPr>
        <a:xfrm>
          <a:off x="4114800" y="7660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68"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116840</xdr:rowOff>
    </xdr:from>
    <xdr:to>
      <xdr:col>19</xdr:col>
      <xdr:colOff>133350</xdr:colOff>
      <xdr:row>44</xdr:row>
      <xdr:rowOff>140970</xdr:rowOff>
    </xdr:to>
    <xdr:cxnSp macro="">
      <xdr:nvCxnSpPr>
        <xdr:cNvPr id="70" name="直線コネクタ 69"/>
        <xdr:cNvCxnSpPr/>
      </xdr:nvCxnSpPr>
      <xdr:spPr>
        <a:xfrm flipV="1">
          <a:off x="3225800" y="76606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2" name="テキスト ボックス 71"/>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140970</xdr:rowOff>
    </xdr:from>
    <xdr:to>
      <xdr:col>15</xdr:col>
      <xdr:colOff>82550</xdr:colOff>
      <xdr:row>44</xdr:row>
      <xdr:rowOff>140970</xdr:rowOff>
    </xdr:to>
    <xdr:cxnSp macro="">
      <xdr:nvCxnSpPr>
        <xdr:cNvPr id="73" name="直線コネクタ 72"/>
        <xdr:cNvCxnSpPr/>
      </xdr:nvCxnSpPr>
      <xdr:spPr>
        <a:xfrm>
          <a:off x="2336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124460</xdr:rowOff>
    </xdr:from>
    <xdr:to>
      <xdr:col>15</xdr:col>
      <xdr:colOff>133350</xdr:colOff>
      <xdr:row>41</xdr:row>
      <xdr:rowOff>54610</xdr:rowOff>
    </xdr:to>
    <xdr:sp macro="" textlink="">
      <xdr:nvSpPr>
        <xdr:cNvPr id="74" name="フローチャート: 判断 73"/>
        <xdr:cNvSpPr/>
      </xdr:nvSpPr>
      <xdr:spPr>
        <a:xfrm>
          <a:off x="3175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64787</xdr:rowOff>
    </xdr:from>
    <xdr:ext cx="762000" cy="259045"/>
    <xdr:sp macro="" textlink="">
      <xdr:nvSpPr>
        <xdr:cNvPr id="75" name="テキスト ボックス 74"/>
        <xdr:cNvSpPr txBox="1"/>
      </xdr:nvSpPr>
      <xdr:spPr>
        <a:xfrm>
          <a:off x="2844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140970</xdr:rowOff>
    </xdr:from>
    <xdr:to>
      <xdr:col>11</xdr:col>
      <xdr:colOff>31750</xdr:colOff>
      <xdr:row>44</xdr:row>
      <xdr:rowOff>140970</xdr:rowOff>
    </xdr:to>
    <xdr:cxnSp macro="">
      <xdr:nvCxnSpPr>
        <xdr:cNvPr id="76" name="直線コネクタ 75"/>
        <xdr:cNvCxnSpPr/>
      </xdr:nvCxnSpPr>
      <xdr:spPr>
        <a:xfrm>
          <a:off x="1447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1270</xdr:rowOff>
    </xdr:from>
    <xdr:to>
      <xdr:col>11</xdr:col>
      <xdr:colOff>82550</xdr:colOff>
      <xdr:row>41</xdr:row>
      <xdr:rowOff>102870</xdr:rowOff>
    </xdr:to>
    <xdr:sp macro="" textlink="">
      <xdr:nvSpPr>
        <xdr:cNvPr id="77" name="フローチャート: 判断 76"/>
        <xdr:cNvSpPr/>
      </xdr:nvSpPr>
      <xdr:spPr>
        <a:xfrm>
          <a:off x="2286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113047</xdr:rowOff>
    </xdr:from>
    <xdr:ext cx="762000" cy="259045"/>
    <xdr:sp macro="" textlink="">
      <xdr:nvSpPr>
        <xdr:cNvPr id="78" name="テキスト ボックス 77"/>
        <xdr:cNvSpPr txBox="1"/>
      </xdr:nvSpPr>
      <xdr:spPr>
        <a:xfrm>
          <a:off x="1955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79" name="フローチャート: 判断 78"/>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0" name="テキスト ボックス 79"/>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6" name="楕円 85"/>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133367</xdr:rowOff>
    </xdr:from>
    <xdr:ext cx="762000" cy="259045"/>
    <xdr:sp macro="" textlink="">
      <xdr:nvSpPr>
        <xdr:cNvPr id="87" name="財政力該当値テキスト"/>
        <xdr:cNvSpPr txBox="1"/>
      </xdr:nvSpPr>
      <xdr:spPr>
        <a:xfrm>
          <a:off x="5041900" y="750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66040</xdr:rowOff>
    </xdr:from>
    <xdr:to>
      <xdr:col>19</xdr:col>
      <xdr:colOff>184150</xdr:colOff>
      <xdr:row>44</xdr:row>
      <xdr:rowOff>167640</xdr:rowOff>
    </xdr:to>
    <xdr:sp macro="" textlink="">
      <xdr:nvSpPr>
        <xdr:cNvPr id="88" name="楕円 87"/>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152417</xdr:rowOff>
    </xdr:from>
    <xdr:ext cx="736600" cy="259045"/>
    <xdr:sp macro="" textlink="">
      <xdr:nvSpPr>
        <xdr:cNvPr id="89" name="テキスト ボックス 88"/>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90170</xdr:rowOff>
    </xdr:from>
    <xdr:to>
      <xdr:col>15</xdr:col>
      <xdr:colOff>133350</xdr:colOff>
      <xdr:row>45</xdr:row>
      <xdr:rowOff>20320</xdr:rowOff>
    </xdr:to>
    <xdr:sp macro="" textlink="">
      <xdr:nvSpPr>
        <xdr:cNvPr id="90" name="楕円 89"/>
        <xdr:cNvSpPr/>
      </xdr:nvSpPr>
      <xdr:spPr>
        <a:xfrm>
          <a:off x="3175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5097</xdr:rowOff>
    </xdr:from>
    <xdr:ext cx="762000" cy="259045"/>
    <xdr:sp macro="" textlink="">
      <xdr:nvSpPr>
        <xdr:cNvPr id="91" name="テキスト ボックス 90"/>
        <xdr:cNvSpPr txBox="1"/>
      </xdr:nvSpPr>
      <xdr:spPr>
        <a:xfrm>
          <a:off x="2844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90170</xdr:rowOff>
    </xdr:from>
    <xdr:to>
      <xdr:col>11</xdr:col>
      <xdr:colOff>82550</xdr:colOff>
      <xdr:row>45</xdr:row>
      <xdr:rowOff>20320</xdr:rowOff>
    </xdr:to>
    <xdr:sp macro="" textlink="">
      <xdr:nvSpPr>
        <xdr:cNvPr id="92" name="楕円 91"/>
        <xdr:cNvSpPr/>
      </xdr:nvSpPr>
      <xdr:spPr>
        <a:xfrm>
          <a:off x="2286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5097</xdr:rowOff>
    </xdr:from>
    <xdr:ext cx="762000" cy="259045"/>
    <xdr:sp macro="" textlink="">
      <xdr:nvSpPr>
        <xdr:cNvPr id="93" name="テキスト ボックス 92"/>
        <xdr:cNvSpPr txBox="1"/>
      </xdr:nvSpPr>
      <xdr:spPr>
        <a:xfrm>
          <a:off x="1955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90170</xdr:rowOff>
    </xdr:from>
    <xdr:to>
      <xdr:col>7</xdr:col>
      <xdr:colOff>31750</xdr:colOff>
      <xdr:row>45</xdr:row>
      <xdr:rowOff>20320</xdr:rowOff>
    </xdr:to>
    <xdr:sp macro="" textlink="">
      <xdr:nvSpPr>
        <xdr:cNvPr id="94" name="楕円 93"/>
        <xdr:cNvSpPr/>
      </xdr:nvSpPr>
      <xdr:spPr>
        <a:xfrm>
          <a:off x="1397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5097</xdr:rowOff>
    </xdr:from>
    <xdr:ext cx="762000" cy="259045"/>
    <xdr:sp macro="" textlink="">
      <xdr:nvSpPr>
        <xdr:cNvPr id="95" name="テキスト ボックス 94"/>
        <xdr:cNvSpPr txBox="1"/>
      </xdr:nvSpPr>
      <xdr:spPr>
        <a:xfrm>
          <a:off x="1066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歳入面では、前年度比、地方消費税交付金が</a:t>
          </a:r>
          <a:r>
            <a:rPr kumimoji="1" lang="en-US" altLang="ja-JP" sz="1300">
              <a:latin typeface="ＭＳ Ｐゴシック" panose="020B0600070205080204" pitchFamily="50" charset="-128"/>
              <a:ea typeface="ＭＳ Ｐゴシック" panose="020B0600070205080204" pitchFamily="50" charset="-128"/>
            </a:rPr>
            <a:t>17.7</a:t>
          </a:r>
          <a:r>
            <a:rPr kumimoji="1" lang="ja-JP" altLang="en-US" sz="1300">
              <a:latin typeface="ＭＳ Ｐゴシック" panose="020B0600070205080204" pitchFamily="50" charset="-128"/>
              <a:ea typeface="ＭＳ Ｐゴシック" panose="020B0600070205080204" pitchFamily="50" charset="-128"/>
            </a:rPr>
            <a:t>％の増となり、総額で</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　一方、歳出面では、私立認可保育所運営費の減少により扶助費が</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％の減となったものの、除排雪経費等の増加により維持補修費が</a:t>
          </a:r>
          <a:r>
            <a:rPr kumimoji="1" lang="en-US" altLang="ja-JP" sz="1300">
              <a:latin typeface="ＭＳ Ｐゴシック" panose="020B0600070205080204" pitchFamily="50" charset="-128"/>
              <a:ea typeface="ＭＳ Ｐゴシック" panose="020B0600070205080204" pitchFamily="50" charset="-128"/>
            </a:rPr>
            <a:t>22.7</a:t>
          </a:r>
          <a:r>
            <a:rPr kumimoji="1" lang="ja-JP" altLang="en-US" sz="1300">
              <a:latin typeface="ＭＳ Ｐゴシック" panose="020B0600070205080204" pitchFamily="50" charset="-128"/>
              <a:ea typeface="ＭＳ Ｐゴシック" panose="020B0600070205080204" pitchFamily="50" charset="-128"/>
            </a:rPr>
            <a:t>％増となり、総額では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　経常収支比率は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ポイント減少し、類似団体平均より低い水準にあるが、より一層、税収の増に努めるとともに、行政経費の徹底した見直しを行い、経常経費の節減に努める。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65</xdr:row>
      <xdr:rowOff>163513</xdr:rowOff>
    </xdr:to>
    <xdr:cxnSp macro="">
      <xdr:nvCxnSpPr>
        <xdr:cNvPr id="121" name="直線コネクタ 120"/>
        <xdr:cNvCxnSpPr/>
      </xdr:nvCxnSpPr>
      <xdr:spPr>
        <a:xfrm flipV="1">
          <a:off x="4953000" y="10077132"/>
          <a:ext cx="0" cy="12306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2"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3" name="直線コネクタ 122"/>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4" name="財政構造の弾力性最大値テキスト"/>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5" name="直線コネクタ 124"/>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84138</xdr:rowOff>
    </xdr:from>
    <xdr:to>
      <xdr:col>23</xdr:col>
      <xdr:colOff>133350</xdr:colOff>
      <xdr:row>63</xdr:row>
      <xdr:rowOff>108268</xdr:rowOff>
    </xdr:to>
    <xdr:cxnSp macro="">
      <xdr:nvCxnSpPr>
        <xdr:cNvPr id="126" name="直線コネクタ 125"/>
        <xdr:cNvCxnSpPr/>
      </xdr:nvCxnSpPr>
      <xdr:spPr>
        <a:xfrm flipV="1">
          <a:off x="4114800" y="1088548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27"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28" name="フローチャート: 判断 127"/>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66040</xdr:rowOff>
    </xdr:from>
    <xdr:to>
      <xdr:col>19</xdr:col>
      <xdr:colOff>133350</xdr:colOff>
      <xdr:row>63</xdr:row>
      <xdr:rowOff>108268</xdr:rowOff>
    </xdr:to>
    <xdr:cxnSp macro="">
      <xdr:nvCxnSpPr>
        <xdr:cNvPr id="129" name="直線コネクタ 128"/>
        <xdr:cNvCxnSpPr/>
      </xdr:nvCxnSpPr>
      <xdr:spPr>
        <a:xfrm>
          <a:off x="3225800" y="1086739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105728</xdr:rowOff>
    </xdr:from>
    <xdr:to>
      <xdr:col>19</xdr:col>
      <xdr:colOff>184150</xdr:colOff>
      <xdr:row>64</xdr:row>
      <xdr:rowOff>35878</xdr:rowOff>
    </xdr:to>
    <xdr:sp macro="" textlink="">
      <xdr:nvSpPr>
        <xdr:cNvPr id="130" name="フローチャート: 判断 129"/>
        <xdr:cNvSpPr/>
      </xdr:nvSpPr>
      <xdr:spPr>
        <a:xfrm>
          <a:off x="4064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20655</xdr:rowOff>
    </xdr:from>
    <xdr:ext cx="736600" cy="259045"/>
    <xdr:sp macro="" textlink="">
      <xdr:nvSpPr>
        <xdr:cNvPr id="131" name="テキスト ボックス 130"/>
        <xdr:cNvSpPr txBox="1"/>
      </xdr:nvSpPr>
      <xdr:spPr>
        <a:xfrm>
          <a:off x="3733800" y="10993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66040</xdr:rowOff>
    </xdr:from>
    <xdr:to>
      <xdr:col>15</xdr:col>
      <xdr:colOff>82550</xdr:colOff>
      <xdr:row>64</xdr:row>
      <xdr:rowOff>21272</xdr:rowOff>
    </xdr:to>
    <xdr:cxnSp macro="">
      <xdr:nvCxnSpPr>
        <xdr:cNvPr id="132" name="直線コネクタ 131"/>
        <xdr:cNvCxnSpPr/>
      </xdr:nvCxnSpPr>
      <xdr:spPr>
        <a:xfrm flipV="1">
          <a:off x="2336800" y="10867390"/>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3" name="フローチャート: 判断 132"/>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34" name="テキスト ボックス 133"/>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156528</xdr:rowOff>
    </xdr:from>
    <xdr:to>
      <xdr:col>11</xdr:col>
      <xdr:colOff>31750</xdr:colOff>
      <xdr:row>64</xdr:row>
      <xdr:rowOff>21272</xdr:rowOff>
    </xdr:to>
    <xdr:cxnSp macro="">
      <xdr:nvCxnSpPr>
        <xdr:cNvPr id="135" name="直線コネクタ 134"/>
        <xdr:cNvCxnSpPr/>
      </xdr:nvCxnSpPr>
      <xdr:spPr>
        <a:xfrm>
          <a:off x="1447800" y="10957878"/>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81597</xdr:rowOff>
    </xdr:from>
    <xdr:to>
      <xdr:col>11</xdr:col>
      <xdr:colOff>82550</xdr:colOff>
      <xdr:row>64</xdr:row>
      <xdr:rowOff>11747</xdr:rowOff>
    </xdr:to>
    <xdr:sp macro="" textlink="">
      <xdr:nvSpPr>
        <xdr:cNvPr id="136" name="フローチャート: 判断 135"/>
        <xdr:cNvSpPr/>
      </xdr:nvSpPr>
      <xdr:spPr>
        <a:xfrm>
          <a:off x="2286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21924</xdr:rowOff>
    </xdr:from>
    <xdr:ext cx="762000" cy="259045"/>
    <xdr:sp macro="" textlink="">
      <xdr:nvSpPr>
        <xdr:cNvPr id="137" name="テキスト ボックス 136"/>
        <xdr:cNvSpPr txBox="1"/>
      </xdr:nvSpPr>
      <xdr:spPr>
        <a:xfrm>
          <a:off x="1955800" y="1065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105728</xdr:rowOff>
    </xdr:from>
    <xdr:to>
      <xdr:col>7</xdr:col>
      <xdr:colOff>31750</xdr:colOff>
      <xdr:row>64</xdr:row>
      <xdr:rowOff>35878</xdr:rowOff>
    </xdr:to>
    <xdr:sp macro="" textlink="">
      <xdr:nvSpPr>
        <xdr:cNvPr id="138" name="フローチャート: 判断 137"/>
        <xdr:cNvSpPr/>
      </xdr:nvSpPr>
      <xdr:spPr>
        <a:xfrm>
          <a:off x="1397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46055</xdr:rowOff>
    </xdr:from>
    <xdr:ext cx="762000" cy="259045"/>
    <xdr:sp macro="" textlink="">
      <xdr:nvSpPr>
        <xdr:cNvPr id="139" name="テキスト ボックス 138"/>
        <xdr:cNvSpPr txBox="1"/>
      </xdr:nvSpPr>
      <xdr:spPr>
        <a:xfrm>
          <a:off x="1066800" y="1067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45" name="楕円 144"/>
        <xdr:cNvSpPr/>
      </xdr:nvSpPr>
      <xdr:spPr>
        <a:xfrm>
          <a:off x="4902200" y="108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49865</xdr:rowOff>
    </xdr:from>
    <xdr:ext cx="762000" cy="259045"/>
    <xdr:sp macro="" textlink="">
      <xdr:nvSpPr>
        <xdr:cNvPr id="146" name="財政構造の弾力性該当値テキスト"/>
        <xdr:cNvSpPr txBox="1"/>
      </xdr:nvSpPr>
      <xdr:spPr>
        <a:xfrm>
          <a:off x="50419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57468</xdr:rowOff>
    </xdr:from>
    <xdr:to>
      <xdr:col>19</xdr:col>
      <xdr:colOff>184150</xdr:colOff>
      <xdr:row>63</xdr:row>
      <xdr:rowOff>159068</xdr:rowOff>
    </xdr:to>
    <xdr:sp macro="" textlink="">
      <xdr:nvSpPr>
        <xdr:cNvPr id="147" name="楕円 146"/>
        <xdr:cNvSpPr/>
      </xdr:nvSpPr>
      <xdr:spPr>
        <a:xfrm>
          <a:off x="40640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169245</xdr:rowOff>
    </xdr:from>
    <xdr:ext cx="736600" cy="259045"/>
    <xdr:sp macro="" textlink="">
      <xdr:nvSpPr>
        <xdr:cNvPr id="148" name="テキスト ボックス 147"/>
        <xdr:cNvSpPr txBox="1"/>
      </xdr:nvSpPr>
      <xdr:spPr>
        <a:xfrm>
          <a:off x="3733800" y="10627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15240</xdr:rowOff>
    </xdr:from>
    <xdr:to>
      <xdr:col>15</xdr:col>
      <xdr:colOff>133350</xdr:colOff>
      <xdr:row>63</xdr:row>
      <xdr:rowOff>116840</xdr:rowOff>
    </xdr:to>
    <xdr:sp macro="" textlink="">
      <xdr:nvSpPr>
        <xdr:cNvPr id="149" name="楕円 148"/>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127017</xdr:rowOff>
    </xdr:from>
    <xdr:ext cx="762000" cy="259045"/>
    <xdr:sp macro="" textlink="">
      <xdr:nvSpPr>
        <xdr:cNvPr id="150" name="テキスト ボックス 149"/>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141922</xdr:rowOff>
    </xdr:from>
    <xdr:to>
      <xdr:col>11</xdr:col>
      <xdr:colOff>82550</xdr:colOff>
      <xdr:row>64</xdr:row>
      <xdr:rowOff>72072</xdr:rowOff>
    </xdr:to>
    <xdr:sp macro="" textlink="">
      <xdr:nvSpPr>
        <xdr:cNvPr id="151" name="楕円 150"/>
        <xdr:cNvSpPr/>
      </xdr:nvSpPr>
      <xdr:spPr>
        <a:xfrm>
          <a:off x="2286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56849</xdr:rowOff>
    </xdr:from>
    <xdr:ext cx="762000" cy="259045"/>
    <xdr:sp macro="" textlink="">
      <xdr:nvSpPr>
        <xdr:cNvPr id="152" name="テキスト ボックス 151"/>
        <xdr:cNvSpPr txBox="1"/>
      </xdr:nvSpPr>
      <xdr:spPr>
        <a:xfrm>
          <a:off x="1955800" y="110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105728</xdr:rowOff>
    </xdr:from>
    <xdr:to>
      <xdr:col>7</xdr:col>
      <xdr:colOff>31750</xdr:colOff>
      <xdr:row>64</xdr:row>
      <xdr:rowOff>35878</xdr:rowOff>
    </xdr:to>
    <xdr:sp macro="" textlink="">
      <xdr:nvSpPr>
        <xdr:cNvPr id="153" name="楕円 152"/>
        <xdr:cNvSpPr/>
      </xdr:nvSpPr>
      <xdr:spPr>
        <a:xfrm>
          <a:off x="13970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20655</xdr:rowOff>
    </xdr:from>
    <xdr:ext cx="762000" cy="259045"/>
    <xdr:sp macro="" textlink="">
      <xdr:nvSpPr>
        <xdr:cNvPr id="154" name="テキスト ボックス 153"/>
        <xdr:cNvSpPr txBox="1"/>
      </xdr:nvSpPr>
      <xdr:spPr>
        <a:xfrm>
          <a:off x="1066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[155,313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学習情報化推進事業費に係る物件費や、除排雪経費等に係る維持補修費の増加などにより、前年度より</a:t>
          </a:r>
          <a:r>
            <a:rPr kumimoji="1" lang="en-US" altLang="ja-JP" sz="1300">
              <a:latin typeface="ＭＳ Ｐゴシック" panose="020B0600070205080204" pitchFamily="50" charset="-128"/>
              <a:ea typeface="ＭＳ Ｐゴシック" panose="020B0600070205080204" pitchFamily="50" charset="-128"/>
            </a:rPr>
            <a:t>10,670</a:t>
          </a:r>
          <a:r>
            <a:rPr kumimoji="1" lang="ja-JP" altLang="en-US" sz="1300">
              <a:latin typeface="ＭＳ Ｐゴシック" panose="020B0600070205080204" pitchFamily="50" charset="-128"/>
              <a:ea typeface="ＭＳ Ｐゴシック" panose="020B0600070205080204" pitchFamily="50" charset="-128"/>
            </a:rPr>
            <a:t>円増加した。</a:t>
          </a:r>
        </a:p>
        <a:p>
          <a:r>
            <a:rPr kumimoji="1" lang="ja-JP" altLang="en-US" sz="1300">
              <a:latin typeface="ＭＳ Ｐゴシック" panose="020B0600070205080204" pitchFamily="50" charset="-128"/>
              <a:ea typeface="ＭＳ Ｐゴシック" panose="020B0600070205080204" pitchFamily="50" charset="-128"/>
            </a:rPr>
            <a:t>　類似団体平均より高い水準であることから、今後も定員の適正化や施設の計画的な保全などに取り組み、経費の節減を図る。</a:t>
          </a: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1" name="直線コネクタ 170"/>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2" name="テキスト ボックス 171"/>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3" name="直線コネクタ 172"/>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4" name="テキスト ボックス 173"/>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5" name="直線コネクタ 174"/>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76" name="テキスト ボックス 175"/>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79" name="直線コネクタ 178"/>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0" name="テキスト ボックス 179"/>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3" name="直線コネクタ 182"/>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4" name="テキスト ボックス 183"/>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21957</xdr:rowOff>
    </xdr:from>
    <xdr:to>
      <xdr:col>23</xdr:col>
      <xdr:colOff>133350</xdr:colOff>
      <xdr:row>89</xdr:row>
      <xdr:rowOff>55161</xdr:rowOff>
    </xdr:to>
    <xdr:cxnSp macro="">
      <xdr:nvCxnSpPr>
        <xdr:cNvPr id="188" name="直線コネクタ 187"/>
        <xdr:cNvCxnSpPr/>
      </xdr:nvCxnSpPr>
      <xdr:spPr>
        <a:xfrm flipV="1">
          <a:off x="4953000" y="13909407"/>
          <a:ext cx="0" cy="1404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27238</xdr:rowOff>
    </xdr:from>
    <xdr:ext cx="762000" cy="259045"/>
    <xdr:sp macro="" textlink="">
      <xdr:nvSpPr>
        <xdr:cNvPr id="189" name="人件費・物件費等の状況最小値テキスト"/>
        <xdr:cNvSpPr txBox="1"/>
      </xdr:nvSpPr>
      <xdr:spPr>
        <a:xfrm>
          <a:off x="5041900" y="152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55161</xdr:rowOff>
    </xdr:from>
    <xdr:to>
      <xdr:col>24</xdr:col>
      <xdr:colOff>12700</xdr:colOff>
      <xdr:row>89</xdr:row>
      <xdr:rowOff>55161</xdr:rowOff>
    </xdr:to>
    <xdr:cxnSp macro="">
      <xdr:nvCxnSpPr>
        <xdr:cNvPr id="190" name="直線コネクタ 189"/>
        <xdr:cNvCxnSpPr/>
      </xdr:nvCxnSpPr>
      <xdr:spPr>
        <a:xfrm>
          <a:off x="4864100" y="153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108334</xdr:rowOff>
    </xdr:from>
    <xdr:ext cx="762000" cy="259045"/>
    <xdr:sp macro="" textlink="">
      <xdr:nvSpPr>
        <xdr:cNvPr id="191" name="人件費・物件費等の状況最大値テキスト"/>
        <xdr:cNvSpPr txBox="1"/>
      </xdr:nvSpPr>
      <xdr:spPr>
        <a:xfrm>
          <a:off x="5041900" y="1365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21957</xdr:rowOff>
    </xdr:from>
    <xdr:to>
      <xdr:col>24</xdr:col>
      <xdr:colOff>12700</xdr:colOff>
      <xdr:row>81</xdr:row>
      <xdr:rowOff>21957</xdr:rowOff>
    </xdr:to>
    <xdr:cxnSp macro="">
      <xdr:nvCxnSpPr>
        <xdr:cNvPr id="192" name="直線コネクタ 191"/>
        <xdr:cNvCxnSpPr/>
      </xdr:nvCxnSpPr>
      <xdr:spPr>
        <a:xfrm>
          <a:off x="4864100" y="13909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101772</xdr:rowOff>
    </xdr:from>
    <xdr:to>
      <xdr:col>23</xdr:col>
      <xdr:colOff>133350</xdr:colOff>
      <xdr:row>86</xdr:row>
      <xdr:rowOff>91239</xdr:rowOff>
    </xdr:to>
    <xdr:cxnSp macro="">
      <xdr:nvCxnSpPr>
        <xdr:cNvPr id="193" name="直線コネクタ 192"/>
        <xdr:cNvCxnSpPr/>
      </xdr:nvCxnSpPr>
      <xdr:spPr>
        <a:xfrm>
          <a:off x="4114800" y="14675022"/>
          <a:ext cx="838200" cy="16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9796</xdr:rowOff>
    </xdr:from>
    <xdr:ext cx="762000" cy="259045"/>
    <xdr:sp macro="" textlink="">
      <xdr:nvSpPr>
        <xdr:cNvPr id="194" name="人件費・物件費等の状況平均値テキスト"/>
        <xdr:cNvSpPr txBox="1"/>
      </xdr:nvSpPr>
      <xdr:spPr>
        <a:xfrm>
          <a:off x="5041900" y="14068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164719</xdr:rowOff>
    </xdr:from>
    <xdr:to>
      <xdr:col>23</xdr:col>
      <xdr:colOff>184150</xdr:colOff>
      <xdr:row>83</xdr:row>
      <xdr:rowOff>94869</xdr:rowOff>
    </xdr:to>
    <xdr:sp macro="" textlink="">
      <xdr:nvSpPr>
        <xdr:cNvPr id="195" name="フローチャート: 判断 194"/>
        <xdr:cNvSpPr/>
      </xdr:nvSpPr>
      <xdr:spPr>
        <a:xfrm>
          <a:off x="4902200" y="1422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89737</xdr:rowOff>
    </xdr:from>
    <xdr:to>
      <xdr:col>19</xdr:col>
      <xdr:colOff>133350</xdr:colOff>
      <xdr:row>85</xdr:row>
      <xdr:rowOff>101772</xdr:rowOff>
    </xdr:to>
    <xdr:cxnSp macro="">
      <xdr:nvCxnSpPr>
        <xdr:cNvPr id="196" name="直線コネクタ 195"/>
        <xdr:cNvCxnSpPr/>
      </xdr:nvCxnSpPr>
      <xdr:spPr>
        <a:xfrm>
          <a:off x="3225800" y="14662987"/>
          <a:ext cx="889000" cy="1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71548</xdr:rowOff>
    </xdr:from>
    <xdr:to>
      <xdr:col>19</xdr:col>
      <xdr:colOff>184150</xdr:colOff>
      <xdr:row>83</xdr:row>
      <xdr:rowOff>1698</xdr:rowOff>
    </xdr:to>
    <xdr:sp macro="" textlink="">
      <xdr:nvSpPr>
        <xdr:cNvPr id="197" name="フローチャート: 判断 196"/>
        <xdr:cNvSpPr/>
      </xdr:nvSpPr>
      <xdr:spPr>
        <a:xfrm>
          <a:off x="4064000" y="141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11875</xdr:rowOff>
    </xdr:from>
    <xdr:ext cx="736600" cy="259045"/>
    <xdr:sp macro="" textlink="">
      <xdr:nvSpPr>
        <xdr:cNvPr id="198" name="テキスト ボックス 197"/>
        <xdr:cNvSpPr txBox="1"/>
      </xdr:nvSpPr>
      <xdr:spPr>
        <a:xfrm>
          <a:off x="3733800" y="13899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89737</xdr:rowOff>
    </xdr:from>
    <xdr:to>
      <xdr:col>15</xdr:col>
      <xdr:colOff>82550</xdr:colOff>
      <xdr:row>85</xdr:row>
      <xdr:rowOff>167873</xdr:rowOff>
    </xdr:to>
    <xdr:cxnSp macro="">
      <xdr:nvCxnSpPr>
        <xdr:cNvPr id="199" name="直線コネクタ 198"/>
        <xdr:cNvCxnSpPr/>
      </xdr:nvCxnSpPr>
      <xdr:spPr>
        <a:xfrm flipV="1">
          <a:off x="2336800" y="14662987"/>
          <a:ext cx="889000" cy="7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6065</xdr:rowOff>
    </xdr:from>
    <xdr:to>
      <xdr:col>15</xdr:col>
      <xdr:colOff>133350</xdr:colOff>
      <xdr:row>82</xdr:row>
      <xdr:rowOff>107665</xdr:rowOff>
    </xdr:to>
    <xdr:sp macro="" textlink="">
      <xdr:nvSpPr>
        <xdr:cNvPr id="200" name="フローチャート: 判断 199"/>
        <xdr:cNvSpPr/>
      </xdr:nvSpPr>
      <xdr:spPr>
        <a:xfrm>
          <a:off x="3175000" y="1406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117842</xdr:rowOff>
    </xdr:from>
    <xdr:ext cx="762000" cy="259045"/>
    <xdr:sp macro="" textlink="">
      <xdr:nvSpPr>
        <xdr:cNvPr id="201" name="テキスト ボックス 200"/>
        <xdr:cNvSpPr txBox="1"/>
      </xdr:nvSpPr>
      <xdr:spPr>
        <a:xfrm>
          <a:off x="2844800" y="138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63993</xdr:rowOff>
    </xdr:from>
    <xdr:to>
      <xdr:col>11</xdr:col>
      <xdr:colOff>31750</xdr:colOff>
      <xdr:row>85</xdr:row>
      <xdr:rowOff>167873</xdr:rowOff>
    </xdr:to>
    <xdr:cxnSp macro="">
      <xdr:nvCxnSpPr>
        <xdr:cNvPr id="202" name="直線コネクタ 201"/>
        <xdr:cNvCxnSpPr/>
      </xdr:nvCxnSpPr>
      <xdr:spPr>
        <a:xfrm>
          <a:off x="1447800" y="14637243"/>
          <a:ext cx="889000" cy="10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162992</xdr:rowOff>
    </xdr:from>
    <xdr:to>
      <xdr:col>11</xdr:col>
      <xdr:colOff>82550</xdr:colOff>
      <xdr:row>82</xdr:row>
      <xdr:rowOff>93142</xdr:rowOff>
    </xdr:to>
    <xdr:sp macro="" textlink="">
      <xdr:nvSpPr>
        <xdr:cNvPr id="203" name="フローチャート: 判断 202"/>
        <xdr:cNvSpPr/>
      </xdr:nvSpPr>
      <xdr:spPr>
        <a:xfrm>
          <a:off x="2286000" y="1405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103319</xdr:rowOff>
    </xdr:from>
    <xdr:ext cx="762000" cy="259045"/>
    <xdr:sp macro="" textlink="">
      <xdr:nvSpPr>
        <xdr:cNvPr id="204" name="テキスト ボックス 203"/>
        <xdr:cNvSpPr txBox="1"/>
      </xdr:nvSpPr>
      <xdr:spPr>
        <a:xfrm>
          <a:off x="1955800" y="1381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133793</xdr:rowOff>
    </xdr:from>
    <xdr:to>
      <xdr:col>7</xdr:col>
      <xdr:colOff>31750</xdr:colOff>
      <xdr:row>82</xdr:row>
      <xdr:rowOff>63943</xdr:rowOff>
    </xdr:to>
    <xdr:sp macro="" textlink="">
      <xdr:nvSpPr>
        <xdr:cNvPr id="205" name="フローチャート: 判断 204"/>
        <xdr:cNvSpPr/>
      </xdr:nvSpPr>
      <xdr:spPr>
        <a:xfrm>
          <a:off x="1397000" y="1402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74120</xdr:rowOff>
    </xdr:from>
    <xdr:ext cx="762000" cy="259045"/>
    <xdr:sp macro="" textlink="">
      <xdr:nvSpPr>
        <xdr:cNvPr id="206" name="テキスト ボックス 205"/>
        <xdr:cNvSpPr txBox="1"/>
      </xdr:nvSpPr>
      <xdr:spPr>
        <a:xfrm>
          <a:off x="1066800" y="1379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40439</xdr:rowOff>
    </xdr:from>
    <xdr:to>
      <xdr:col>23</xdr:col>
      <xdr:colOff>184150</xdr:colOff>
      <xdr:row>86</xdr:row>
      <xdr:rowOff>142039</xdr:rowOff>
    </xdr:to>
    <xdr:sp macro="" textlink="">
      <xdr:nvSpPr>
        <xdr:cNvPr id="212" name="楕円 211"/>
        <xdr:cNvSpPr/>
      </xdr:nvSpPr>
      <xdr:spPr>
        <a:xfrm>
          <a:off x="4902200" y="1478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12516</xdr:rowOff>
    </xdr:from>
    <xdr:ext cx="762000" cy="259045"/>
    <xdr:sp macro="" textlink="">
      <xdr:nvSpPr>
        <xdr:cNvPr id="213" name="人件費・物件費等の状況該当値テキスト"/>
        <xdr:cNvSpPr txBox="1"/>
      </xdr:nvSpPr>
      <xdr:spPr>
        <a:xfrm>
          <a:off x="5041900" y="147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50972</xdr:rowOff>
    </xdr:from>
    <xdr:to>
      <xdr:col>19</xdr:col>
      <xdr:colOff>184150</xdr:colOff>
      <xdr:row>85</xdr:row>
      <xdr:rowOff>152572</xdr:rowOff>
    </xdr:to>
    <xdr:sp macro="" textlink="">
      <xdr:nvSpPr>
        <xdr:cNvPr id="214" name="楕円 213"/>
        <xdr:cNvSpPr/>
      </xdr:nvSpPr>
      <xdr:spPr>
        <a:xfrm>
          <a:off x="4064000" y="1462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137349</xdr:rowOff>
    </xdr:from>
    <xdr:ext cx="736600" cy="259045"/>
    <xdr:sp macro="" textlink="">
      <xdr:nvSpPr>
        <xdr:cNvPr id="215" name="テキスト ボックス 214"/>
        <xdr:cNvSpPr txBox="1"/>
      </xdr:nvSpPr>
      <xdr:spPr>
        <a:xfrm>
          <a:off x="3733800" y="14710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38937</xdr:rowOff>
    </xdr:from>
    <xdr:to>
      <xdr:col>15</xdr:col>
      <xdr:colOff>133350</xdr:colOff>
      <xdr:row>85</xdr:row>
      <xdr:rowOff>140537</xdr:rowOff>
    </xdr:to>
    <xdr:sp macro="" textlink="">
      <xdr:nvSpPr>
        <xdr:cNvPr id="216" name="楕円 215"/>
        <xdr:cNvSpPr/>
      </xdr:nvSpPr>
      <xdr:spPr>
        <a:xfrm>
          <a:off x="3175000" y="1461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125314</xdr:rowOff>
    </xdr:from>
    <xdr:ext cx="762000" cy="259045"/>
    <xdr:sp macro="" textlink="">
      <xdr:nvSpPr>
        <xdr:cNvPr id="217" name="テキスト ボックス 216"/>
        <xdr:cNvSpPr txBox="1"/>
      </xdr:nvSpPr>
      <xdr:spPr>
        <a:xfrm>
          <a:off x="2844800" y="14698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117073</xdr:rowOff>
    </xdr:from>
    <xdr:to>
      <xdr:col>11</xdr:col>
      <xdr:colOff>82550</xdr:colOff>
      <xdr:row>86</xdr:row>
      <xdr:rowOff>47223</xdr:rowOff>
    </xdr:to>
    <xdr:sp macro="" textlink="">
      <xdr:nvSpPr>
        <xdr:cNvPr id="218" name="楕円 217"/>
        <xdr:cNvSpPr/>
      </xdr:nvSpPr>
      <xdr:spPr>
        <a:xfrm>
          <a:off x="2286000" y="1469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32000</xdr:rowOff>
    </xdr:from>
    <xdr:ext cx="762000" cy="259045"/>
    <xdr:sp macro="" textlink="">
      <xdr:nvSpPr>
        <xdr:cNvPr id="219" name="テキスト ボックス 218"/>
        <xdr:cNvSpPr txBox="1"/>
      </xdr:nvSpPr>
      <xdr:spPr>
        <a:xfrm>
          <a:off x="1955800" y="14776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13193</xdr:rowOff>
    </xdr:from>
    <xdr:to>
      <xdr:col>7</xdr:col>
      <xdr:colOff>31750</xdr:colOff>
      <xdr:row>85</xdr:row>
      <xdr:rowOff>114793</xdr:rowOff>
    </xdr:to>
    <xdr:sp macro="" textlink="">
      <xdr:nvSpPr>
        <xdr:cNvPr id="220" name="楕円 219"/>
        <xdr:cNvSpPr/>
      </xdr:nvSpPr>
      <xdr:spPr>
        <a:xfrm>
          <a:off x="1397000" y="1458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99570</xdr:rowOff>
    </xdr:from>
    <xdr:ext cx="762000" cy="259045"/>
    <xdr:sp macro="" textlink="">
      <xdr:nvSpPr>
        <xdr:cNvPr id="221" name="テキスト ボックス 220"/>
        <xdr:cNvSpPr txBox="1"/>
      </xdr:nvSpPr>
      <xdr:spPr>
        <a:xfrm>
          <a:off x="1066800" y="1467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国が給与構造改革に着手する前から独自の給与適正化を進めてきたことにより、ラスパイレス指数は平成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年から</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を下回る状況が続いており、類似団体内で低い数値を維持している。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引き続き国の取り扱いを基本とし、地域の状況を勘案し適正な給与運用に努める。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88</xdr:row>
      <xdr:rowOff>60325</xdr:rowOff>
    </xdr:to>
    <xdr:cxnSp macro="">
      <xdr:nvCxnSpPr>
        <xdr:cNvPr id="250" name="直線コネクタ 249"/>
        <xdr:cNvCxnSpPr/>
      </xdr:nvCxnSpPr>
      <xdr:spPr>
        <a:xfrm flipV="1">
          <a:off x="17018000" y="13740341"/>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1" name="給与水準   （国との比較）最小値テキスト"/>
        <xdr:cNvSpPr txBox="1"/>
      </xdr:nvSpPr>
      <xdr:spPr>
        <a:xfrm>
          <a:off x="17106900" y="1512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2" name="直線コネクタ 251"/>
        <xdr:cNvCxnSpPr/>
      </xdr:nvCxnSpPr>
      <xdr:spPr>
        <a:xfrm>
          <a:off x="16929100" y="151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3" name="給与水準   （国との比較）最大値テキスト"/>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4" name="直線コネクタ 253"/>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53975</xdr:rowOff>
    </xdr:from>
    <xdr:to>
      <xdr:col>81</xdr:col>
      <xdr:colOff>44450</xdr:colOff>
      <xdr:row>81</xdr:row>
      <xdr:rowOff>74084</xdr:rowOff>
    </xdr:to>
    <xdr:cxnSp macro="">
      <xdr:nvCxnSpPr>
        <xdr:cNvPr id="255" name="直線コネクタ 254"/>
        <xdr:cNvCxnSpPr/>
      </xdr:nvCxnSpPr>
      <xdr:spPr>
        <a:xfrm flipV="1">
          <a:off x="16179800" y="13941425"/>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64152</xdr:rowOff>
    </xdr:from>
    <xdr:ext cx="762000" cy="259045"/>
    <xdr:sp macro="" textlink="">
      <xdr:nvSpPr>
        <xdr:cNvPr id="256" name="給与水準   （国との比較）平均値テキスト"/>
        <xdr:cNvSpPr txBox="1"/>
      </xdr:nvSpPr>
      <xdr:spPr>
        <a:xfrm>
          <a:off x="17106900" y="1446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7" name="フローチャート: 判断 256"/>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33866</xdr:rowOff>
    </xdr:from>
    <xdr:to>
      <xdr:col>77</xdr:col>
      <xdr:colOff>44450</xdr:colOff>
      <xdr:row>81</xdr:row>
      <xdr:rowOff>74084</xdr:rowOff>
    </xdr:to>
    <xdr:cxnSp macro="">
      <xdr:nvCxnSpPr>
        <xdr:cNvPr id="258" name="直線コネクタ 257"/>
        <xdr:cNvCxnSpPr/>
      </xdr:nvCxnSpPr>
      <xdr:spPr>
        <a:xfrm>
          <a:off x="15290800" y="139213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9" name="フローチャート: 判断 258"/>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0" name="テキスト ボックス 259"/>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33866</xdr:rowOff>
    </xdr:from>
    <xdr:to>
      <xdr:col>72</xdr:col>
      <xdr:colOff>203200</xdr:colOff>
      <xdr:row>81</xdr:row>
      <xdr:rowOff>74084</xdr:rowOff>
    </xdr:to>
    <xdr:cxnSp macro="">
      <xdr:nvCxnSpPr>
        <xdr:cNvPr id="261" name="直線コネクタ 260"/>
        <xdr:cNvCxnSpPr/>
      </xdr:nvCxnSpPr>
      <xdr:spPr>
        <a:xfrm flipV="1">
          <a:off x="14401800" y="139213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47218</xdr:rowOff>
    </xdr:from>
    <xdr:ext cx="762000" cy="259045"/>
    <xdr:sp macro="" textlink="">
      <xdr:nvSpPr>
        <xdr:cNvPr id="263" name="テキスト ボックス 262"/>
        <xdr:cNvSpPr txBox="1"/>
      </xdr:nvSpPr>
      <xdr:spPr>
        <a:xfrm>
          <a:off x="14909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33866</xdr:rowOff>
    </xdr:from>
    <xdr:to>
      <xdr:col>68</xdr:col>
      <xdr:colOff>152400</xdr:colOff>
      <xdr:row>81</xdr:row>
      <xdr:rowOff>74084</xdr:rowOff>
    </xdr:to>
    <xdr:cxnSp macro="">
      <xdr:nvCxnSpPr>
        <xdr:cNvPr id="264" name="直線コネクタ 263"/>
        <xdr:cNvCxnSpPr/>
      </xdr:nvCxnSpPr>
      <xdr:spPr>
        <a:xfrm>
          <a:off x="13512800" y="139213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5" name="フローチャート: 判断 264"/>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6" name="テキスト ボックス 265"/>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87436</xdr:rowOff>
    </xdr:from>
    <xdr:ext cx="762000" cy="259045"/>
    <xdr:sp macro="" textlink="">
      <xdr:nvSpPr>
        <xdr:cNvPr id="268" name="テキスト ボックス 267"/>
        <xdr:cNvSpPr txBox="1"/>
      </xdr:nvSpPr>
      <xdr:spPr>
        <a:xfrm>
          <a:off x="13131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3175</xdr:rowOff>
    </xdr:from>
    <xdr:to>
      <xdr:col>81</xdr:col>
      <xdr:colOff>95250</xdr:colOff>
      <xdr:row>81</xdr:row>
      <xdr:rowOff>104775</xdr:rowOff>
    </xdr:to>
    <xdr:sp macro="" textlink="">
      <xdr:nvSpPr>
        <xdr:cNvPr id="274" name="楕円 273"/>
        <xdr:cNvSpPr/>
      </xdr:nvSpPr>
      <xdr:spPr>
        <a:xfrm>
          <a:off x="16967200" y="1389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19702</xdr:rowOff>
    </xdr:from>
    <xdr:ext cx="762000" cy="259045"/>
    <xdr:sp macro="" textlink="">
      <xdr:nvSpPr>
        <xdr:cNvPr id="275" name="給与水準   （国との比較）該当値テキスト"/>
        <xdr:cNvSpPr txBox="1"/>
      </xdr:nvSpPr>
      <xdr:spPr>
        <a:xfrm>
          <a:off x="17106900" y="1373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23284</xdr:rowOff>
    </xdr:from>
    <xdr:to>
      <xdr:col>77</xdr:col>
      <xdr:colOff>95250</xdr:colOff>
      <xdr:row>81</xdr:row>
      <xdr:rowOff>124884</xdr:rowOff>
    </xdr:to>
    <xdr:sp macro="" textlink="">
      <xdr:nvSpPr>
        <xdr:cNvPr id="276" name="楕円 275"/>
        <xdr:cNvSpPr/>
      </xdr:nvSpPr>
      <xdr:spPr>
        <a:xfrm>
          <a:off x="16129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135061</xdr:rowOff>
    </xdr:from>
    <xdr:ext cx="736600" cy="259045"/>
    <xdr:sp macro="" textlink="">
      <xdr:nvSpPr>
        <xdr:cNvPr id="277" name="テキスト ボックス 276"/>
        <xdr:cNvSpPr txBox="1"/>
      </xdr:nvSpPr>
      <xdr:spPr>
        <a:xfrm>
          <a:off x="15798800" y="13679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154516</xdr:rowOff>
    </xdr:from>
    <xdr:to>
      <xdr:col>73</xdr:col>
      <xdr:colOff>44450</xdr:colOff>
      <xdr:row>81</xdr:row>
      <xdr:rowOff>84666</xdr:rowOff>
    </xdr:to>
    <xdr:sp macro="" textlink="">
      <xdr:nvSpPr>
        <xdr:cNvPr id="278" name="楕円 277"/>
        <xdr:cNvSpPr/>
      </xdr:nvSpPr>
      <xdr:spPr>
        <a:xfrm>
          <a:off x="152400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94843</xdr:rowOff>
    </xdr:from>
    <xdr:ext cx="762000" cy="259045"/>
    <xdr:sp macro="" textlink="">
      <xdr:nvSpPr>
        <xdr:cNvPr id="279" name="テキスト ボックス 278"/>
        <xdr:cNvSpPr txBox="1"/>
      </xdr:nvSpPr>
      <xdr:spPr>
        <a:xfrm>
          <a:off x="14909800" y="1363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23284</xdr:rowOff>
    </xdr:from>
    <xdr:to>
      <xdr:col>68</xdr:col>
      <xdr:colOff>203200</xdr:colOff>
      <xdr:row>81</xdr:row>
      <xdr:rowOff>124884</xdr:rowOff>
    </xdr:to>
    <xdr:sp macro="" textlink="">
      <xdr:nvSpPr>
        <xdr:cNvPr id="280" name="楕円 279"/>
        <xdr:cNvSpPr/>
      </xdr:nvSpPr>
      <xdr:spPr>
        <a:xfrm>
          <a:off x="14351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135061</xdr:rowOff>
    </xdr:from>
    <xdr:ext cx="762000" cy="259045"/>
    <xdr:sp macro="" textlink="">
      <xdr:nvSpPr>
        <xdr:cNvPr id="281" name="テキスト ボックス 280"/>
        <xdr:cNvSpPr txBox="1"/>
      </xdr:nvSpPr>
      <xdr:spPr>
        <a:xfrm>
          <a:off x="14020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154516</xdr:rowOff>
    </xdr:from>
    <xdr:to>
      <xdr:col>64</xdr:col>
      <xdr:colOff>152400</xdr:colOff>
      <xdr:row>81</xdr:row>
      <xdr:rowOff>84666</xdr:rowOff>
    </xdr:to>
    <xdr:sp macro="" textlink="">
      <xdr:nvSpPr>
        <xdr:cNvPr id="282" name="楕円 281"/>
        <xdr:cNvSpPr/>
      </xdr:nvSpPr>
      <xdr:spPr>
        <a:xfrm>
          <a:off x="134620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94843</xdr:rowOff>
    </xdr:from>
    <xdr:ext cx="762000" cy="259045"/>
    <xdr:sp macro="" textlink="">
      <xdr:nvSpPr>
        <xdr:cNvPr id="283" name="テキスト ボックス 282"/>
        <xdr:cNvSpPr txBox="1"/>
      </xdr:nvSpPr>
      <xdr:spPr>
        <a:xfrm>
          <a:off x="13131800" y="1363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年度にかけて、定員適正化計画に基づき人員削減を行ってきた。計画終了後も引き続き定員の適正化に取り組んでいる。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普通会計部門においては、平成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年４月１日から令和３年４月１日までに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人削減した。今後も、人口減少が進む中、事務の効率化や業務の見直しを行いながら職員数を抑制し、定員の適正化を進めていく。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157692</xdr:rowOff>
    </xdr:from>
    <xdr:to>
      <xdr:col>81</xdr:col>
      <xdr:colOff>44450</xdr:colOff>
      <xdr:row>66</xdr:row>
      <xdr:rowOff>26246</xdr:rowOff>
    </xdr:to>
    <xdr:cxnSp macro="">
      <xdr:nvCxnSpPr>
        <xdr:cNvPr id="313" name="直線コネクタ 312"/>
        <xdr:cNvCxnSpPr/>
      </xdr:nvCxnSpPr>
      <xdr:spPr>
        <a:xfrm flipV="1">
          <a:off x="17018000" y="9930342"/>
          <a:ext cx="0" cy="1411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169773</xdr:rowOff>
    </xdr:from>
    <xdr:ext cx="762000" cy="259045"/>
    <xdr:sp macro="" textlink="">
      <xdr:nvSpPr>
        <xdr:cNvPr id="314" name="定員管理の状況最小値テキスト"/>
        <xdr:cNvSpPr txBox="1"/>
      </xdr:nvSpPr>
      <xdr:spPr>
        <a:xfrm>
          <a:off x="17106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26246</xdr:rowOff>
    </xdr:from>
    <xdr:to>
      <xdr:col>81</xdr:col>
      <xdr:colOff>133350</xdr:colOff>
      <xdr:row>66</xdr:row>
      <xdr:rowOff>26246</xdr:rowOff>
    </xdr:to>
    <xdr:cxnSp macro="">
      <xdr:nvCxnSpPr>
        <xdr:cNvPr id="315" name="直線コネクタ 314"/>
        <xdr:cNvCxnSpPr/>
      </xdr:nvCxnSpPr>
      <xdr:spPr>
        <a:xfrm>
          <a:off x="16929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72619</xdr:rowOff>
    </xdr:from>
    <xdr:ext cx="762000" cy="259045"/>
    <xdr:sp macro="" textlink="">
      <xdr:nvSpPr>
        <xdr:cNvPr id="316" name="定員管理の状況最大値テキスト"/>
        <xdr:cNvSpPr txBox="1"/>
      </xdr:nvSpPr>
      <xdr:spPr>
        <a:xfrm>
          <a:off x="17106900" y="967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157692</xdr:rowOff>
    </xdr:from>
    <xdr:to>
      <xdr:col>81</xdr:col>
      <xdr:colOff>133350</xdr:colOff>
      <xdr:row>57</xdr:row>
      <xdr:rowOff>157692</xdr:rowOff>
    </xdr:to>
    <xdr:cxnSp macro="">
      <xdr:nvCxnSpPr>
        <xdr:cNvPr id="317" name="直線コネクタ 316"/>
        <xdr:cNvCxnSpPr/>
      </xdr:nvCxnSpPr>
      <xdr:spPr>
        <a:xfrm>
          <a:off x="16929100" y="993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77046</xdr:rowOff>
    </xdr:from>
    <xdr:to>
      <xdr:col>81</xdr:col>
      <xdr:colOff>44450</xdr:colOff>
      <xdr:row>65</xdr:row>
      <xdr:rowOff>105198</xdr:rowOff>
    </xdr:to>
    <xdr:cxnSp macro="">
      <xdr:nvCxnSpPr>
        <xdr:cNvPr id="318" name="直線コネクタ 317"/>
        <xdr:cNvCxnSpPr/>
      </xdr:nvCxnSpPr>
      <xdr:spPr>
        <a:xfrm flipV="1">
          <a:off x="16179800" y="11221296"/>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19" name="定員管理の状況平均値テキスト"/>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0" name="フローチャート: 判断 319"/>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105198</xdr:rowOff>
    </xdr:from>
    <xdr:to>
      <xdr:col>77</xdr:col>
      <xdr:colOff>44450</xdr:colOff>
      <xdr:row>65</xdr:row>
      <xdr:rowOff>125306</xdr:rowOff>
    </xdr:to>
    <xdr:cxnSp macro="">
      <xdr:nvCxnSpPr>
        <xdr:cNvPr id="321" name="直線コネクタ 320"/>
        <xdr:cNvCxnSpPr/>
      </xdr:nvCxnSpPr>
      <xdr:spPr>
        <a:xfrm flipV="1">
          <a:off x="15290800" y="1124944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2" name="フローチャート: 判断 321"/>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3" name="テキスト ボックス 322"/>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125306</xdr:rowOff>
    </xdr:from>
    <xdr:to>
      <xdr:col>72</xdr:col>
      <xdr:colOff>203200</xdr:colOff>
      <xdr:row>65</xdr:row>
      <xdr:rowOff>133350</xdr:rowOff>
    </xdr:to>
    <xdr:cxnSp macro="">
      <xdr:nvCxnSpPr>
        <xdr:cNvPr id="324" name="直線コネクタ 323"/>
        <xdr:cNvCxnSpPr/>
      </xdr:nvCxnSpPr>
      <xdr:spPr>
        <a:xfrm flipV="1">
          <a:off x="14401800" y="112695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8255</xdr:rowOff>
    </xdr:from>
    <xdr:to>
      <xdr:col>73</xdr:col>
      <xdr:colOff>44450</xdr:colOff>
      <xdr:row>61</xdr:row>
      <xdr:rowOff>109855</xdr:rowOff>
    </xdr:to>
    <xdr:sp macro="" textlink="">
      <xdr:nvSpPr>
        <xdr:cNvPr id="325" name="フローチャート: 判断 324"/>
        <xdr:cNvSpPr/>
      </xdr:nvSpPr>
      <xdr:spPr>
        <a:xfrm>
          <a:off x="15240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120032</xdr:rowOff>
    </xdr:from>
    <xdr:ext cx="762000" cy="259045"/>
    <xdr:sp macro="" textlink="">
      <xdr:nvSpPr>
        <xdr:cNvPr id="326" name="テキスト ボックス 325"/>
        <xdr:cNvSpPr txBox="1"/>
      </xdr:nvSpPr>
      <xdr:spPr>
        <a:xfrm>
          <a:off x="14909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133350</xdr:rowOff>
    </xdr:from>
    <xdr:to>
      <xdr:col>68</xdr:col>
      <xdr:colOff>152400</xdr:colOff>
      <xdr:row>65</xdr:row>
      <xdr:rowOff>145415</xdr:rowOff>
    </xdr:to>
    <xdr:cxnSp macro="">
      <xdr:nvCxnSpPr>
        <xdr:cNvPr id="327" name="直線コネクタ 326"/>
        <xdr:cNvCxnSpPr/>
      </xdr:nvCxnSpPr>
      <xdr:spPr>
        <a:xfrm flipV="1">
          <a:off x="13512800" y="1127760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28" name="フローチャート: 判断 327"/>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95902</xdr:rowOff>
    </xdr:from>
    <xdr:ext cx="762000" cy="259045"/>
    <xdr:sp macro="" textlink="">
      <xdr:nvSpPr>
        <xdr:cNvPr id="329" name="テキスト ボックス 328"/>
        <xdr:cNvSpPr txBox="1"/>
      </xdr:nvSpPr>
      <xdr:spPr>
        <a:xfrm>
          <a:off x="14020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0" name="フローチャート: 判断 329"/>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63729</xdr:rowOff>
    </xdr:from>
    <xdr:ext cx="762000" cy="259045"/>
    <xdr:sp macro="" textlink="">
      <xdr:nvSpPr>
        <xdr:cNvPr id="331" name="テキスト ボックス 330"/>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26246</xdr:rowOff>
    </xdr:from>
    <xdr:to>
      <xdr:col>81</xdr:col>
      <xdr:colOff>95250</xdr:colOff>
      <xdr:row>65</xdr:row>
      <xdr:rowOff>127846</xdr:rowOff>
    </xdr:to>
    <xdr:sp macro="" textlink="">
      <xdr:nvSpPr>
        <xdr:cNvPr id="337" name="楕円 336"/>
        <xdr:cNvSpPr/>
      </xdr:nvSpPr>
      <xdr:spPr>
        <a:xfrm>
          <a:off x="169672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93573</xdr:rowOff>
    </xdr:from>
    <xdr:ext cx="762000" cy="259045"/>
    <xdr:sp macro="" textlink="">
      <xdr:nvSpPr>
        <xdr:cNvPr id="338" name="定員管理の状況該当値テキスト"/>
        <xdr:cNvSpPr txBox="1"/>
      </xdr:nvSpPr>
      <xdr:spPr>
        <a:xfrm>
          <a:off x="17106900" y="1106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54398</xdr:rowOff>
    </xdr:from>
    <xdr:to>
      <xdr:col>77</xdr:col>
      <xdr:colOff>95250</xdr:colOff>
      <xdr:row>65</xdr:row>
      <xdr:rowOff>155998</xdr:rowOff>
    </xdr:to>
    <xdr:sp macro="" textlink="">
      <xdr:nvSpPr>
        <xdr:cNvPr id="339" name="楕円 338"/>
        <xdr:cNvSpPr/>
      </xdr:nvSpPr>
      <xdr:spPr>
        <a:xfrm>
          <a:off x="16129000" y="111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140775</xdr:rowOff>
    </xdr:from>
    <xdr:ext cx="736600" cy="259045"/>
    <xdr:sp macro="" textlink="">
      <xdr:nvSpPr>
        <xdr:cNvPr id="340" name="テキスト ボックス 339"/>
        <xdr:cNvSpPr txBox="1"/>
      </xdr:nvSpPr>
      <xdr:spPr>
        <a:xfrm>
          <a:off x="15798800" y="1128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74506</xdr:rowOff>
    </xdr:from>
    <xdr:to>
      <xdr:col>73</xdr:col>
      <xdr:colOff>44450</xdr:colOff>
      <xdr:row>66</xdr:row>
      <xdr:rowOff>4656</xdr:rowOff>
    </xdr:to>
    <xdr:sp macro="" textlink="">
      <xdr:nvSpPr>
        <xdr:cNvPr id="341" name="楕円 340"/>
        <xdr:cNvSpPr/>
      </xdr:nvSpPr>
      <xdr:spPr>
        <a:xfrm>
          <a:off x="15240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160883</xdr:rowOff>
    </xdr:from>
    <xdr:ext cx="762000" cy="259045"/>
    <xdr:sp macro="" textlink="">
      <xdr:nvSpPr>
        <xdr:cNvPr id="342" name="テキスト ボックス 341"/>
        <xdr:cNvSpPr txBox="1"/>
      </xdr:nvSpPr>
      <xdr:spPr>
        <a:xfrm>
          <a:off x="14909800" y="1130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82550</xdr:rowOff>
    </xdr:from>
    <xdr:to>
      <xdr:col>68</xdr:col>
      <xdr:colOff>203200</xdr:colOff>
      <xdr:row>66</xdr:row>
      <xdr:rowOff>12700</xdr:rowOff>
    </xdr:to>
    <xdr:sp macro="" textlink="">
      <xdr:nvSpPr>
        <xdr:cNvPr id="343" name="楕円 342"/>
        <xdr:cNvSpPr/>
      </xdr:nvSpPr>
      <xdr:spPr>
        <a:xfrm>
          <a:off x="14351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168927</xdr:rowOff>
    </xdr:from>
    <xdr:ext cx="762000" cy="259045"/>
    <xdr:sp macro="" textlink="">
      <xdr:nvSpPr>
        <xdr:cNvPr id="344" name="テキスト ボックス 343"/>
        <xdr:cNvSpPr txBox="1"/>
      </xdr:nvSpPr>
      <xdr:spPr>
        <a:xfrm>
          <a:off x="14020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94615</xdr:rowOff>
    </xdr:from>
    <xdr:to>
      <xdr:col>64</xdr:col>
      <xdr:colOff>152400</xdr:colOff>
      <xdr:row>66</xdr:row>
      <xdr:rowOff>24765</xdr:rowOff>
    </xdr:to>
    <xdr:sp macro="" textlink="">
      <xdr:nvSpPr>
        <xdr:cNvPr id="345" name="楕円 344"/>
        <xdr:cNvSpPr/>
      </xdr:nvSpPr>
      <xdr:spPr>
        <a:xfrm>
          <a:off x="134620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9542</xdr:rowOff>
    </xdr:from>
    <xdr:ext cx="762000" cy="259045"/>
    <xdr:sp macro="" textlink="">
      <xdr:nvSpPr>
        <xdr:cNvPr id="346" name="テキスト ボックス 345"/>
        <xdr:cNvSpPr txBox="1"/>
      </xdr:nvSpPr>
      <xdr:spPr>
        <a:xfrm>
          <a:off x="13131800" y="1132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新市建設計画に基づく事業や過疎対策事業、教育施設の整備事業に取り組んだ結果、元利償還金の額が多く、類似団体の中では高くなっている。</a:t>
          </a:r>
        </a:p>
        <a:p>
          <a:r>
            <a:rPr kumimoji="1" lang="ja-JP" altLang="en-US" sz="1300">
              <a:latin typeface="ＭＳ Ｐゴシック" panose="020B0600070205080204" pitchFamily="50" charset="-128"/>
              <a:ea typeface="ＭＳ Ｐゴシック" panose="020B0600070205080204" pitchFamily="50" charset="-128"/>
            </a:rPr>
            <a:t>　また、下水道事業等の元利償還金が減少したことにより、基準財政需要額算入額が減少し、前年度に対し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引き続き、起債を活用する際は、交付税措置のある有利な起債の選択を図っていく。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51102</xdr:rowOff>
    </xdr:to>
    <xdr:cxnSp macro="">
      <xdr:nvCxnSpPr>
        <xdr:cNvPr id="376" name="直線コネクタ 375"/>
        <xdr:cNvCxnSpPr/>
      </xdr:nvCxnSpPr>
      <xdr:spPr>
        <a:xfrm flipV="1">
          <a:off x="17018000" y="6203648"/>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77"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78" name="直線コネクタ 377"/>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79"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0" name="直線コネクタ 379"/>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70455</xdr:rowOff>
    </xdr:from>
    <xdr:to>
      <xdr:col>81</xdr:col>
      <xdr:colOff>44450</xdr:colOff>
      <xdr:row>41</xdr:row>
      <xdr:rowOff>81945</xdr:rowOff>
    </xdr:to>
    <xdr:cxnSp macro="">
      <xdr:nvCxnSpPr>
        <xdr:cNvPr id="381" name="直線コネクタ 380"/>
        <xdr:cNvCxnSpPr/>
      </xdr:nvCxnSpPr>
      <xdr:spPr>
        <a:xfrm>
          <a:off x="16179800" y="709990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149272</xdr:rowOff>
    </xdr:from>
    <xdr:ext cx="762000" cy="259045"/>
    <xdr:sp macro="" textlink="">
      <xdr:nvSpPr>
        <xdr:cNvPr id="382" name="公債費負担の状況平均値テキスト"/>
        <xdr:cNvSpPr txBox="1"/>
      </xdr:nvSpPr>
      <xdr:spPr>
        <a:xfrm>
          <a:off x="17106900" y="6664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3" name="フローチャート: 判断 382"/>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70455</xdr:rowOff>
    </xdr:from>
    <xdr:to>
      <xdr:col>77</xdr:col>
      <xdr:colOff>44450</xdr:colOff>
      <xdr:row>41</xdr:row>
      <xdr:rowOff>104926</xdr:rowOff>
    </xdr:to>
    <xdr:cxnSp macro="">
      <xdr:nvCxnSpPr>
        <xdr:cNvPr id="384" name="直線コネクタ 383"/>
        <xdr:cNvCxnSpPr/>
      </xdr:nvCxnSpPr>
      <xdr:spPr>
        <a:xfrm flipV="1">
          <a:off x="15290800" y="709990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5" name="フローチャート: 判断 384"/>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86" name="テキスト ボックス 385"/>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104926</xdr:rowOff>
    </xdr:from>
    <xdr:to>
      <xdr:col>72</xdr:col>
      <xdr:colOff>203200</xdr:colOff>
      <xdr:row>42</xdr:row>
      <xdr:rowOff>13909</xdr:rowOff>
    </xdr:to>
    <xdr:cxnSp macro="">
      <xdr:nvCxnSpPr>
        <xdr:cNvPr id="387" name="直線コネクタ 386"/>
        <xdr:cNvCxnSpPr/>
      </xdr:nvCxnSpPr>
      <xdr:spPr>
        <a:xfrm flipV="1">
          <a:off x="14401800" y="7134376"/>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88" name="フローチャート: 判断 387"/>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153505</xdr:rowOff>
    </xdr:from>
    <xdr:ext cx="762000" cy="259045"/>
    <xdr:sp macro="" textlink="">
      <xdr:nvSpPr>
        <xdr:cNvPr id="389" name="テキスト ボックス 388"/>
        <xdr:cNvSpPr txBox="1"/>
      </xdr:nvSpPr>
      <xdr:spPr>
        <a:xfrm>
          <a:off x="14909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13909</xdr:rowOff>
    </xdr:from>
    <xdr:to>
      <xdr:col>68</xdr:col>
      <xdr:colOff>152400</xdr:colOff>
      <xdr:row>42</xdr:row>
      <xdr:rowOff>151795</xdr:rowOff>
    </xdr:to>
    <xdr:cxnSp macro="">
      <xdr:nvCxnSpPr>
        <xdr:cNvPr id="390" name="直線コネクタ 389"/>
        <xdr:cNvCxnSpPr/>
      </xdr:nvCxnSpPr>
      <xdr:spPr>
        <a:xfrm flipV="1">
          <a:off x="13512800" y="7214809"/>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391" name="フローチャート: 判断 390"/>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73979</xdr:rowOff>
    </xdr:from>
    <xdr:ext cx="762000" cy="259045"/>
    <xdr:sp macro="" textlink="">
      <xdr:nvSpPr>
        <xdr:cNvPr id="392" name="テキスト ボックス 391"/>
        <xdr:cNvSpPr txBox="1"/>
      </xdr:nvSpPr>
      <xdr:spPr>
        <a:xfrm>
          <a:off x="14020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3" name="フローチャート: 判断 392"/>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94" name="テキスト ボックス 393"/>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400" name="楕円 399"/>
        <xdr:cNvSpPr/>
      </xdr:nvSpPr>
      <xdr:spPr>
        <a:xfrm>
          <a:off x="169672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3222</xdr:rowOff>
    </xdr:from>
    <xdr:ext cx="762000" cy="259045"/>
    <xdr:sp macro="" textlink="">
      <xdr:nvSpPr>
        <xdr:cNvPr id="401" name="公債費負担の状況該当値テキスト"/>
        <xdr:cNvSpPr txBox="1"/>
      </xdr:nvSpPr>
      <xdr:spPr>
        <a:xfrm>
          <a:off x="17106900" y="703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19655</xdr:rowOff>
    </xdr:from>
    <xdr:to>
      <xdr:col>77</xdr:col>
      <xdr:colOff>95250</xdr:colOff>
      <xdr:row>41</xdr:row>
      <xdr:rowOff>121255</xdr:rowOff>
    </xdr:to>
    <xdr:sp macro="" textlink="">
      <xdr:nvSpPr>
        <xdr:cNvPr id="402" name="楕円 401"/>
        <xdr:cNvSpPr/>
      </xdr:nvSpPr>
      <xdr:spPr>
        <a:xfrm>
          <a:off x="16129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106032</xdr:rowOff>
    </xdr:from>
    <xdr:ext cx="736600" cy="259045"/>
    <xdr:sp macro="" textlink="">
      <xdr:nvSpPr>
        <xdr:cNvPr id="403" name="テキスト ボックス 402"/>
        <xdr:cNvSpPr txBox="1"/>
      </xdr:nvSpPr>
      <xdr:spPr>
        <a:xfrm>
          <a:off x="15798800" y="713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54126</xdr:rowOff>
    </xdr:from>
    <xdr:to>
      <xdr:col>73</xdr:col>
      <xdr:colOff>44450</xdr:colOff>
      <xdr:row>41</xdr:row>
      <xdr:rowOff>155726</xdr:rowOff>
    </xdr:to>
    <xdr:sp macro="" textlink="">
      <xdr:nvSpPr>
        <xdr:cNvPr id="404" name="楕円 403"/>
        <xdr:cNvSpPr/>
      </xdr:nvSpPr>
      <xdr:spPr>
        <a:xfrm>
          <a:off x="15240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140503</xdr:rowOff>
    </xdr:from>
    <xdr:ext cx="762000" cy="259045"/>
    <xdr:sp macro="" textlink="">
      <xdr:nvSpPr>
        <xdr:cNvPr id="405" name="テキスト ボックス 404"/>
        <xdr:cNvSpPr txBox="1"/>
      </xdr:nvSpPr>
      <xdr:spPr>
        <a:xfrm>
          <a:off x="149098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134559</xdr:rowOff>
    </xdr:from>
    <xdr:to>
      <xdr:col>68</xdr:col>
      <xdr:colOff>203200</xdr:colOff>
      <xdr:row>42</xdr:row>
      <xdr:rowOff>64709</xdr:rowOff>
    </xdr:to>
    <xdr:sp macro="" textlink="">
      <xdr:nvSpPr>
        <xdr:cNvPr id="406" name="楕円 405"/>
        <xdr:cNvSpPr/>
      </xdr:nvSpPr>
      <xdr:spPr>
        <a:xfrm>
          <a:off x="14351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407" name="テキスト ボックス 406"/>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100995</xdr:rowOff>
    </xdr:from>
    <xdr:to>
      <xdr:col>64</xdr:col>
      <xdr:colOff>152400</xdr:colOff>
      <xdr:row>43</xdr:row>
      <xdr:rowOff>31145</xdr:rowOff>
    </xdr:to>
    <xdr:sp macro="" textlink="">
      <xdr:nvSpPr>
        <xdr:cNvPr id="408" name="楕円 407"/>
        <xdr:cNvSpPr/>
      </xdr:nvSpPr>
      <xdr:spPr>
        <a:xfrm>
          <a:off x="13462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15922</xdr:rowOff>
    </xdr:from>
    <xdr:ext cx="762000" cy="259045"/>
    <xdr:sp macro="" textlink="">
      <xdr:nvSpPr>
        <xdr:cNvPr id="409" name="テキスト ボックス 408"/>
        <xdr:cNvSpPr txBox="1"/>
      </xdr:nvSpPr>
      <xdr:spPr>
        <a:xfrm>
          <a:off x="13131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額の内訳として、一般会計等に係る地方債の現在高が多いが、交付税措置のある有利な起債を選択しており、将来負担額が過大とならないよう配慮している。基準財政需要額算入見込額の減といった悪化要因があったが、地方債現在高の減や基準財政規模の増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今後も比率の推移に留意しながら、収支バランスの取れる範囲内で投資事業を行っていく。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46038</xdr:rowOff>
    </xdr:to>
    <xdr:cxnSp macro="">
      <xdr:nvCxnSpPr>
        <xdr:cNvPr id="438" name="直線コネクタ 437"/>
        <xdr:cNvCxnSpPr/>
      </xdr:nvCxnSpPr>
      <xdr:spPr>
        <a:xfrm flipV="1">
          <a:off x="17018000" y="2370667"/>
          <a:ext cx="0" cy="1618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18115</xdr:rowOff>
    </xdr:from>
    <xdr:ext cx="762000" cy="259045"/>
    <xdr:sp macro="" textlink="">
      <xdr:nvSpPr>
        <xdr:cNvPr id="439" name="将来負担の状況最小値テキスト"/>
        <xdr:cNvSpPr txBox="1"/>
      </xdr:nvSpPr>
      <xdr:spPr>
        <a:xfrm>
          <a:off x="17106900" y="396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46038</xdr:rowOff>
    </xdr:from>
    <xdr:to>
      <xdr:col>81</xdr:col>
      <xdr:colOff>133350</xdr:colOff>
      <xdr:row>23</xdr:row>
      <xdr:rowOff>46038</xdr:rowOff>
    </xdr:to>
    <xdr:cxnSp macro="">
      <xdr:nvCxnSpPr>
        <xdr:cNvPr id="440" name="直線コネクタ 439"/>
        <xdr:cNvCxnSpPr/>
      </xdr:nvCxnSpPr>
      <xdr:spPr>
        <a:xfrm>
          <a:off x="16929100" y="3989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22</xdr:row>
      <xdr:rowOff>96838</xdr:rowOff>
    </xdr:from>
    <xdr:to>
      <xdr:col>81</xdr:col>
      <xdr:colOff>44450</xdr:colOff>
      <xdr:row>22</xdr:row>
      <xdr:rowOff>98848</xdr:rowOff>
    </xdr:to>
    <xdr:cxnSp macro="">
      <xdr:nvCxnSpPr>
        <xdr:cNvPr id="443" name="直線コネクタ 442"/>
        <xdr:cNvCxnSpPr/>
      </xdr:nvCxnSpPr>
      <xdr:spPr>
        <a:xfrm flipV="1">
          <a:off x="16179800" y="3868738"/>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126594</xdr:rowOff>
    </xdr:from>
    <xdr:ext cx="762000" cy="259045"/>
    <xdr:sp macro="" textlink="">
      <xdr:nvSpPr>
        <xdr:cNvPr id="444" name="将来負担の状況平均値テキスト"/>
        <xdr:cNvSpPr txBox="1"/>
      </xdr:nvSpPr>
      <xdr:spPr>
        <a:xfrm>
          <a:off x="17106900" y="25268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110067</xdr:rowOff>
    </xdr:from>
    <xdr:to>
      <xdr:col>81</xdr:col>
      <xdr:colOff>95250</xdr:colOff>
      <xdr:row>16</xdr:row>
      <xdr:rowOff>40217</xdr:rowOff>
    </xdr:to>
    <xdr:sp macro="" textlink="">
      <xdr:nvSpPr>
        <xdr:cNvPr id="445" name="フローチャート: 判断 444"/>
        <xdr:cNvSpPr/>
      </xdr:nvSpPr>
      <xdr:spPr>
        <a:xfrm>
          <a:off x="169672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139594</xdr:rowOff>
    </xdr:from>
    <xdr:to>
      <xdr:col>77</xdr:col>
      <xdr:colOff>44450</xdr:colOff>
      <xdr:row>22</xdr:row>
      <xdr:rowOff>98848</xdr:rowOff>
    </xdr:to>
    <xdr:cxnSp macro="">
      <xdr:nvCxnSpPr>
        <xdr:cNvPr id="446" name="直線コネクタ 445"/>
        <xdr:cNvCxnSpPr/>
      </xdr:nvCxnSpPr>
      <xdr:spPr>
        <a:xfrm>
          <a:off x="15290800" y="3740044"/>
          <a:ext cx="889000" cy="13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130175</xdr:rowOff>
    </xdr:from>
    <xdr:to>
      <xdr:col>77</xdr:col>
      <xdr:colOff>95250</xdr:colOff>
      <xdr:row>16</xdr:row>
      <xdr:rowOff>60325</xdr:rowOff>
    </xdr:to>
    <xdr:sp macro="" textlink="">
      <xdr:nvSpPr>
        <xdr:cNvPr id="447" name="フローチャート: 判断 446"/>
        <xdr:cNvSpPr/>
      </xdr:nvSpPr>
      <xdr:spPr>
        <a:xfrm>
          <a:off x="16129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70502</xdr:rowOff>
    </xdr:from>
    <xdr:ext cx="736600" cy="259045"/>
    <xdr:sp macro="" textlink="">
      <xdr:nvSpPr>
        <xdr:cNvPr id="448" name="テキスト ボックス 447"/>
        <xdr:cNvSpPr txBox="1"/>
      </xdr:nvSpPr>
      <xdr:spPr>
        <a:xfrm>
          <a:off x="15798800" y="247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162242</xdr:rowOff>
    </xdr:from>
    <xdr:to>
      <xdr:col>72</xdr:col>
      <xdr:colOff>203200</xdr:colOff>
      <xdr:row>21</xdr:row>
      <xdr:rowOff>139594</xdr:rowOff>
    </xdr:to>
    <xdr:cxnSp macro="">
      <xdr:nvCxnSpPr>
        <xdr:cNvPr id="449" name="直線コネクタ 448"/>
        <xdr:cNvCxnSpPr/>
      </xdr:nvCxnSpPr>
      <xdr:spPr>
        <a:xfrm>
          <a:off x="14401800" y="3591242"/>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41169</xdr:rowOff>
    </xdr:from>
    <xdr:to>
      <xdr:col>73</xdr:col>
      <xdr:colOff>44450</xdr:colOff>
      <xdr:row>16</xdr:row>
      <xdr:rowOff>142769</xdr:rowOff>
    </xdr:to>
    <xdr:sp macro="" textlink="">
      <xdr:nvSpPr>
        <xdr:cNvPr id="450" name="フローチャート: 判断 449"/>
        <xdr:cNvSpPr/>
      </xdr:nvSpPr>
      <xdr:spPr>
        <a:xfrm>
          <a:off x="15240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152946</xdr:rowOff>
    </xdr:from>
    <xdr:ext cx="762000" cy="259045"/>
    <xdr:sp macro="" textlink="">
      <xdr:nvSpPr>
        <xdr:cNvPr id="451" name="テキスト ボックス 450"/>
        <xdr:cNvSpPr txBox="1"/>
      </xdr:nvSpPr>
      <xdr:spPr>
        <a:xfrm>
          <a:off x="14909800" y="25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170815</xdr:rowOff>
    </xdr:from>
    <xdr:to>
      <xdr:col>68</xdr:col>
      <xdr:colOff>152400</xdr:colOff>
      <xdr:row>20</xdr:row>
      <xdr:rowOff>162242</xdr:rowOff>
    </xdr:to>
    <xdr:cxnSp macro="">
      <xdr:nvCxnSpPr>
        <xdr:cNvPr id="452" name="直線コネクタ 451"/>
        <xdr:cNvCxnSpPr/>
      </xdr:nvCxnSpPr>
      <xdr:spPr>
        <a:xfrm>
          <a:off x="13512800" y="3428365"/>
          <a:ext cx="8890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8467</xdr:rowOff>
    </xdr:from>
    <xdr:to>
      <xdr:col>68</xdr:col>
      <xdr:colOff>203200</xdr:colOff>
      <xdr:row>17</xdr:row>
      <xdr:rowOff>110067</xdr:rowOff>
    </xdr:to>
    <xdr:sp macro="" textlink="">
      <xdr:nvSpPr>
        <xdr:cNvPr id="453" name="フローチャート: 判断 452"/>
        <xdr:cNvSpPr/>
      </xdr:nvSpPr>
      <xdr:spPr>
        <a:xfrm>
          <a:off x="14351000" y="292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120244</xdr:rowOff>
    </xdr:from>
    <xdr:ext cx="762000" cy="259045"/>
    <xdr:sp macro="" textlink="">
      <xdr:nvSpPr>
        <xdr:cNvPr id="454" name="テキスト ボックス 453"/>
        <xdr:cNvSpPr txBox="1"/>
      </xdr:nvSpPr>
      <xdr:spPr>
        <a:xfrm>
          <a:off x="14020800" y="269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28575</xdr:rowOff>
    </xdr:from>
    <xdr:to>
      <xdr:col>64</xdr:col>
      <xdr:colOff>152400</xdr:colOff>
      <xdr:row>17</xdr:row>
      <xdr:rowOff>130175</xdr:rowOff>
    </xdr:to>
    <xdr:sp macro="" textlink="">
      <xdr:nvSpPr>
        <xdr:cNvPr id="455" name="フローチャート: 判断 454"/>
        <xdr:cNvSpPr/>
      </xdr:nvSpPr>
      <xdr:spPr>
        <a:xfrm>
          <a:off x="13462000" y="294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140352</xdr:rowOff>
    </xdr:from>
    <xdr:ext cx="762000" cy="259045"/>
    <xdr:sp macro="" textlink="">
      <xdr:nvSpPr>
        <xdr:cNvPr id="456" name="テキスト ボックス 455"/>
        <xdr:cNvSpPr txBox="1"/>
      </xdr:nvSpPr>
      <xdr:spPr>
        <a:xfrm>
          <a:off x="13131800" y="271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22</xdr:row>
      <xdr:rowOff>46038</xdr:rowOff>
    </xdr:from>
    <xdr:to>
      <xdr:col>81</xdr:col>
      <xdr:colOff>95250</xdr:colOff>
      <xdr:row>22</xdr:row>
      <xdr:rowOff>147638</xdr:rowOff>
    </xdr:to>
    <xdr:sp macro="" textlink="">
      <xdr:nvSpPr>
        <xdr:cNvPr id="462" name="楕円 461"/>
        <xdr:cNvSpPr/>
      </xdr:nvSpPr>
      <xdr:spPr>
        <a:xfrm>
          <a:off x="16967200" y="381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113365</xdr:rowOff>
    </xdr:from>
    <xdr:ext cx="762000" cy="259045"/>
    <xdr:sp macro="" textlink="">
      <xdr:nvSpPr>
        <xdr:cNvPr id="463" name="将来負担の状況該当値テキスト"/>
        <xdr:cNvSpPr txBox="1"/>
      </xdr:nvSpPr>
      <xdr:spPr>
        <a:xfrm>
          <a:off x="17106900" y="371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48048</xdr:rowOff>
    </xdr:from>
    <xdr:to>
      <xdr:col>77</xdr:col>
      <xdr:colOff>95250</xdr:colOff>
      <xdr:row>22</xdr:row>
      <xdr:rowOff>149648</xdr:rowOff>
    </xdr:to>
    <xdr:sp macro="" textlink="">
      <xdr:nvSpPr>
        <xdr:cNvPr id="464" name="楕円 463"/>
        <xdr:cNvSpPr/>
      </xdr:nvSpPr>
      <xdr:spPr>
        <a:xfrm>
          <a:off x="16129000" y="381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134425</xdr:rowOff>
    </xdr:from>
    <xdr:ext cx="736600" cy="259045"/>
    <xdr:sp macro="" textlink="">
      <xdr:nvSpPr>
        <xdr:cNvPr id="465" name="テキスト ボックス 464"/>
        <xdr:cNvSpPr txBox="1"/>
      </xdr:nvSpPr>
      <xdr:spPr>
        <a:xfrm>
          <a:off x="15798800" y="3906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88794</xdr:rowOff>
    </xdr:from>
    <xdr:to>
      <xdr:col>73</xdr:col>
      <xdr:colOff>44450</xdr:colOff>
      <xdr:row>22</xdr:row>
      <xdr:rowOff>18944</xdr:rowOff>
    </xdr:to>
    <xdr:sp macro="" textlink="">
      <xdr:nvSpPr>
        <xdr:cNvPr id="466" name="楕円 465"/>
        <xdr:cNvSpPr/>
      </xdr:nvSpPr>
      <xdr:spPr>
        <a:xfrm>
          <a:off x="15240000" y="368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3721</xdr:rowOff>
    </xdr:from>
    <xdr:ext cx="762000" cy="259045"/>
    <xdr:sp macro="" textlink="">
      <xdr:nvSpPr>
        <xdr:cNvPr id="467" name="テキスト ボックス 466"/>
        <xdr:cNvSpPr txBox="1"/>
      </xdr:nvSpPr>
      <xdr:spPr>
        <a:xfrm>
          <a:off x="14909800" y="37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111442</xdr:rowOff>
    </xdr:from>
    <xdr:to>
      <xdr:col>68</xdr:col>
      <xdr:colOff>203200</xdr:colOff>
      <xdr:row>21</xdr:row>
      <xdr:rowOff>41592</xdr:rowOff>
    </xdr:to>
    <xdr:sp macro="" textlink="">
      <xdr:nvSpPr>
        <xdr:cNvPr id="468" name="楕円 467"/>
        <xdr:cNvSpPr/>
      </xdr:nvSpPr>
      <xdr:spPr>
        <a:xfrm>
          <a:off x="14351000" y="354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26369</xdr:rowOff>
    </xdr:from>
    <xdr:ext cx="762000" cy="259045"/>
    <xdr:sp macro="" textlink="">
      <xdr:nvSpPr>
        <xdr:cNvPr id="469" name="テキスト ボックス 468"/>
        <xdr:cNvSpPr txBox="1"/>
      </xdr:nvSpPr>
      <xdr:spPr>
        <a:xfrm>
          <a:off x="14020800" y="362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120015</xdr:rowOff>
    </xdr:from>
    <xdr:to>
      <xdr:col>64</xdr:col>
      <xdr:colOff>152400</xdr:colOff>
      <xdr:row>20</xdr:row>
      <xdr:rowOff>50165</xdr:rowOff>
    </xdr:to>
    <xdr:sp macro="" textlink="">
      <xdr:nvSpPr>
        <xdr:cNvPr id="470" name="楕円 469"/>
        <xdr:cNvSpPr/>
      </xdr:nvSpPr>
      <xdr:spPr>
        <a:xfrm>
          <a:off x="13462000" y="337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34942</xdr:rowOff>
    </xdr:from>
    <xdr:ext cx="762000" cy="259045"/>
    <xdr:sp macro="" textlink="">
      <xdr:nvSpPr>
        <xdr:cNvPr id="471" name="テキスト ボックス 470"/>
        <xdr:cNvSpPr txBox="1"/>
      </xdr:nvSpPr>
      <xdr:spPr>
        <a:xfrm>
          <a:off x="13131800" y="346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新潟県長岡市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266,344
263,971
891.06
158,246,418
152,647,975
5,154,965
70,553,506
154,142,617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長岡市行政経営改革プランに基づく委託・民営化を進めるとともに、定員適正化計画を策定・推進することにより職員数の削減を行ってきた。給与面においても独自の給与適正化、並びに給与構造改革を推し進め、特殊勤務手当をはじめとした各種手当の大幅見直しや給与水準の引き下げを行ってきた。</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この結果、人件費に係る経常収支比率は類似団体の中位を維持している。今後は持続可能な行財政運営プランに基づき、多方面からの取り組みを進め、さらなる人件費の削減に努める。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158750</xdr:rowOff>
    </xdr:from>
    <xdr:to>
      <xdr:col>24</xdr:col>
      <xdr:colOff>25400</xdr:colOff>
      <xdr:row>41</xdr:row>
      <xdr:rowOff>133350</xdr:rowOff>
    </xdr:to>
    <xdr:cxnSp macro="">
      <xdr:nvCxnSpPr>
        <xdr:cNvPr id="61" name="直線コネクタ 60"/>
        <xdr:cNvCxnSpPr/>
      </xdr:nvCxnSpPr>
      <xdr:spPr>
        <a:xfrm flipV="1">
          <a:off x="4826000" y="5816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73677</xdr:rowOff>
    </xdr:from>
    <xdr:ext cx="762000" cy="259045"/>
    <xdr:sp macro="" textlink="">
      <xdr:nvSpPr>
        <xdr:cNvPr id="64" name="人件費最大値テキスト"/>
        <xdr:cNvSpPr txBox="1"/>
      </xdr:nvSpPr>
      <xdr:spPr>
        <a:xfrm>
          <a:off x="4914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158750</xdr:rowOff>
    </xdr:from>
    <xdr:to>
      <xdr:col>24</xdr:col>
      <xdr:colOff>114300</xdr:colOff>
      <xdr:row>33</xdr:row>
      <xdr:rowOff>158750</xdr:rowOff>
    </xdr:to>
    <xdr:cxnSp macro="">
      <xdr:nvCxnSpPr>
        <xdr:cNvPr id="65" name="直線コネクタ 64"/>
        <xdr:cNvCxnSpPr/>
      </xdr:nvCxnSpPr>
      <xdr:spPr>
        <a:xfrm>
          <a:off x="4737100" y="58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25400</xdr:rowOff>
    </xdr:from>
    <xdr:to>
      <xdr:col>24</xdr:col>
      <xdr:colOff>25400</xdr:colOff>
      <xdr:row>37</xdr:row>
      <xdr:rowOff>44450</xdr:rowOff>
    </xdr:to>
    <xdr:cxnSp macro="">
      <xdr:nvCxnSpPr>
        <xdr:cNvPr id="66" name="直線コネクタ 65"/>
        <xdr:cNvCxnSpPr/>
      </xdr:nvCxnSpPr>
      <xdr:spPr>
        <a:xfrm>
          <a:off x="3987800" y="61976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156227</xdr:rowOff>
    </xdr:from>
    <xdr:ext cx="762000" cy="259045"/>
    <xdr:sp macro="" textlink="">
      <xdr:nvSpPr>
        <xdr:cNvPr id="67" name="人件費平均値テキスト"/>
        <xdr:cNvSpPr txBox="1"/>
      </xdr:nvSpPr>
      <xdr:spPr>
        <a:xfrm>
          <a:off x="4914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139700</xdr:rowOff>
    </xdr:from>
    <xdr:to>
      <xdr:col>24</xdr:col>
      <xdr:colOff>76200</xdr:colOff>
      <xdr:row>37</xdr:row>
      <xdr:rowOff>69850</xdr:rowOff>
    </xdr:to>
    <xdr:sp macro="" textlink="">
      <xdr:nvSpPr>
        <xdr:cNvPr id="68" name="フローチャート: 判断 67"/>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107950</xdr:rowOff>
    </xdr:from>
    <xdr:to>
      <xdr:col>19</xdr:col>
      <xdr:colOff>187325</xdr:colOff>
      <xdr:row>36</xdr:row>
      <xdr:rowOff>25400</xdr:rowOff>
    </xdr:to>
    <xdr:cxnSp macro="">
      <xdr:nvCxnSpPr>
        <xdr:cNvPr id="69" name="直線コネクタ 68"/>
        <xdr:cNvCxnSpPr/>
      </xdr:nvCxnSpPr>
      <xdr:spPr>
        <a:xfrm>
          <a:off x="3098800" y="6108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71" name="テキスト ボックス 70"/>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107950</xdr:rowOff>
    </xdr:from>
    <xdr:to>
      <xdr:col>15</xdr:col>
      <xdr:colOff>98425</xdr:colOff>
      <xdr:row>35</xdr:row>
      <xdr:rowOff>107950</xdr:rowOff>
    </xdr:to>
    <xdr:cxnSp macro="">
      <xdr:nvCxnSpPr>
        <xdr:cNvPr id="72" name="直線コネクタ 71"/>
        <xdr:cNvCxnSpPr/>
      </xdr:nvCxnSpPr>
      <xdr:spPr>
        <a:xfrm>
          <a:off x="2209800" y="610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31750</xdr:rowOff>
    </xdr:from>
    <xdr:to>
      <xdr:col>15</xdr:col>
      <xdr:colOff>149225</xdr:colOff>
      <xdr:row>35</xdr:row>
      <xdr:rowOff>133350</xdr:rowOff>
    </xdr:to>
    <xdr:sp macro="" textlink="">
      <xdr:nvSpPr>
        <xdr:cNvPr id="73" name="フローチャート: 判断 72"/>
        <xdr:cNvSpPr/>
      </xdr:nvSpPr>
      <xdr:spPr>
        <a:xfrm>
          <a:off x="30480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143527</xdr:rowOff>
    </xdr:from>
    <xdr:ext cx="762000" cy="259045"/>
    <xdr:sp macro="" textlink="">
      <xdr:nvSpPr>
        <xdr:cNvPr id="74" name="テキスト ボックス 73"/>
        <xdr:cNvSpPr txBox="1"/>
      </xdr:nvSpPr>
      <xdr:spPr>
        <a:xfrm>
          <a:off x="2717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35</xdr:row>
      <xdr:rowOff>133350</xdr:rowOff>
    </xdr:to>
    <xdr:cxnSp macro="">
      <xdr:nvCxnSpPr>
        <xdr:cNvPr id="75" name="直線コネクタ 74"/>
        <xdr:cNvCxnSpPr/>
      </xdr:nvCxnSpPr>
      <xdr:spPr>
        <a:xfrm flipV="1">
          <a:off x="1320800" y="6108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19050</xdr:rowOff>
    </xdr:from>
    <xdr:to>
      <xdr:col>11</xdr:col>
      <xdr:colOff>60325</xdr:colOff>
      <xdr:row>35</xdr:row>
      <xdr:rowOff>120650</xdr:rowOff>
    </xdr:to>
    <xdr:sp macro="" textlink="">
      <xdr:nvSpPr>
        <xdr:cNvPr id="76" name="フローチャート: 判断 75"/>
        <xdr:cNvSpPr/>
      </xdr:nvSpPr>
      <xdr:spPr>
        <a:xfrm>
          <a:off x="2159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77" name="テキスト ボックス 76"/>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78" name="フローチャート: 判断 77"/>
        <xdr:cNvSpPr/>
      </xdr:nvSpPr>
      <xdr:spPr>
        <a:xfrm>
          <a:off x="1270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79" name="テキスト ボックス 78"/>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165100</xdr:rowOff>
    </xdr:from>
    <xdr:to>
      <xdr:col>24</xdr:col>
      <xdr:colOff>76200</xdr:colOff>
      <xdr:row>37</xdr:row>
      <xdr:rowOff>95250</xdr:rowOff>
    </xdr:to>
    <xdr:sp macro="" textlink="">
      <xdr:nvSpPr>
        <xdr:cNvPr id="85" name="楕円 84"/>
        <xdr:cNvSpPr/>
      </xdr:nvSpPr>
      <xdr:spPr>
        <a:xfrm>
          <a:off x="47752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137177</xdr:rowOff>
    </xdr:from>
    <xdr:ext cx="762000" cy="259045"/>
    <xdr:sp macro="" textlink="">
      <xdr:nvSpPr>
        <xdr:cNvPr id="86" name="人件費該当値テキスト"/>
        <xdr:cNvSpPr txBox="1"/>
      </xdr:nvSpPr>
      <xdr:spPr>
        <a:xfrm>
          <a:off x="49149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146050</xdr:rowOff>
    </xdr:from>
    <xdr:to>
      <xdr:col>20</xdr:col>
      <xdr:colOff>38100</xdr:colOff>
      <xdr:row>36</xdr:row>
      <xdr:rowOff>76200</xdr:rowOff>
    </xdr:to>
    <xdr:sp macro="" textlink="">
      <xdr:nvSpPr>
        <xdr:cNvPr id="87" name="楕円 86"/>
        <xdr:cNvSpPr/>
      </xdr:nvSpPr>
      <xdr:spPr>
        <a:xfrm>
          <a:off x="39370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60977</xdr:rowOff>
    </xdr:from>
    <xdr:ext cx="736600" cy="259045"/>
    <xdr:sp macro="" textlink="">
      <xdr:nvSpPr>
        <xdr:cNvPr id="88" name="テキスト ボックス 87"/>
        <xdr:cNvSpPr txBox="1"/>
      </xdr:nvSpPr>
      <xdr:spPr>
        <a:xfrm>
          <a:off x="3606800" y="623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57150</xdr:rowOff>
    </xdr:from>
    <xdr:to>
      <xdr:col>15</xdr:col>
      <xdr:colOff>149225</xdr:colOff>
      <xdr:row>35</xdr:row>
      <xdr:rowOff>158750</xdr:rowOff>
    </xdr:to>
    <xdr:sp macro="" textlink="">
      <xdr:nvSpPr>
        <xdr:cNvPr id="89" name="楕円 88"/>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143527</xdr:rowOff>
    </xdr:from>
    <xdr:ext cx="762000" cy="259045"/>
    <xdr:sp macro="" textlink="">
      <xdr:nvSpPr>
        <xdr:cNvPr id="90" name="テキスト ボックス 89"/>
        <xdr:cNvSpPr txBox="1"/>
      </xdr:nvSpPr>
      <xdr:spPr>
        <a:xfrm>
          <a:off x="2717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57150</xdr:rowOff>
    </xdr:from>
    <xdr:to>
      <xdr:col>11</xdr:col>
      <xdr:colOff>60325</xdr:colOff>
      <xdr:row>35</xdr:row>
      <xdr:rowOff>158750</xdr:rowOff>
    </xdr:to>
    <xdr:sp macro="" textlink="">
      <xdr:nvSpPr>
        <xdr:cNvPr id="91" name="楕円 90"/>
        <xdr:cNvSpPr/>
      </xdr:nvSpPr>
      <xdr:spPr>
        <a:xfrm>
          <a:off x="2159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143527</xdr:rowOff>
    </xdr:from>
    <xdr:ext cx="762000" cy="259045"/>
    <xdr:sp macro="" textlink="">
      <xdr:nvSpPr>
        <xdr:cNvPr id="92" name="テキスト ボックス 91"/>
        <xdr:cNvSpPr txBox="1"/>
      </xdr:nvSpPr>
      <xdr:spPr>
        <a:xfrm>
          <a:off x="1828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82550</xdr:rowOff>
    </xdr:from>
    <xdr:to>
      <xdr:col>6</xdr:col>
      <xdr:colOff>171450</xdr:colOff>
      <xdr:row>36</xdr:row>
      <xdr:rowOff>12700</xdr:rowOff>
    </xdr:to>
    <xdr:sp macro="" textlink="">
      <xdr:nvSpPr>
        <xdr:cNvPr id="93" name="楕円 92"/>
        <xdr:cNvSpPr/>
      </xdr:nvSpPr>
      <xdr:spPr>
        <a:xfrm>
          <a:off x="12700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168927</xdr:rowOff>
    </xdr:from>
    <xdr:ext cx="762000" cy="259045"/>
    <xdr:sp macro="" textlink="">
      <xdr:nvSpPr>
        <xdr:cNvPr id="94" name="テキスト ボックス 93"/>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会計年度任用職員制度の施行による臨時職員賃金の皆減などにより、前年度比</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引き続き行政経費の節減等に取り組み、物件費の増加を抑えるよう努める。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20864</xdr:rowOff>
    </xdr:from>
    <xdr:to>
      <xdr:col>82</xdr:col>
      <xdr:colOff>107950</xdr:colOff>
      <xdr:row>22</xdr:row>
      <xdr:rowOff>94343</xdr:rowOff>
    </xdr:to>
    <xdr:cxnSp macro="">
      <xdr:nvCxnSpPr>
        <xdr:cNvPr id="124" name="直線コネクタ 123"/>
        <xdr:cNvCxnSpPr/>
      </xdr:nvCxnSpPr>
      <xdr:spPr>
        <a:xfrm flipV="1">
          <a:off x="16510000" y="2249714"/>
          <a:ext cx="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107241</xdr:rowOff>
    </xdr:from>
    <xdr:ext cx="762000" cy="259045"/>
    <xdr:sp macro="" textlink="">
      <xdr:nvSpPr>
        <xdr:cNvPr id="127" name="物件費最大値テキスト"/>
        <xdr:cNvSpPr txBox="1"/>
      </xdr:nvSpPr>
      <xdr:spPr>
        <a:xfrm>
          <a:off x="16598900" y="199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20864</xdr:rowOff>
    </xdr:from>
    <xdr:to>
      <xdr:col>82</xdr:col>
      <xdr:colOff>196850</xdr:colOff>
      <xdr:row>13</xdr:row>
      <xdr:rowOff>20864</xdr:rowOff>
    </xdr:to>
    <xdr:cxnSp macro="">
      <xdr:nvCxnSpPr>
        <xdr:cNvPr id="128" name="直線コネクタ 127"/>
        <xdr:cNvCxnSpPr/>
      </xdr:nvCxnSpPr>
      <xdr:spPr>
        <a:xfrm>
          <a:off x="16421100" y="224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143329</xdr:rowOff>
    </xdr:from>
    <xdr:to>
      <xdr:col>82</xdr:col>
      <xdr:colOff>107950</xdr:colOff>
      <xdr:row>17</xdr:row>
      <xdr:rowOff>20864</xdr:rowOff>
    </xdr:to>
    <xdr:cxnSp macro="">
      <xdr:nvCxnSpPr>
        <xdr:cNvPr id="129" name="直線コネクタ 128"/>
        <xdr:cNvCxnSpPr/>
      </xdr:nvCxnSpPr>
      <xdr:spPr>
        <a:xfrm flipV="1">
          <a:off x="15671800" y="2543629"/>
          <a:ext cx="8382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0"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20864</xdr:rowOff>
    </xdr:from>
    <xdr:to>
      <xdr:col>78</xdr:col>
      <xdr:colOff>69850</xdr:colOff>
      <xdr:row>17</xdr:row>
      <xdr:rowOff>20864</xdr:rowOff>
    </xdr:to>
    <xdr:cxnSp macro="">
      <xdr:nvCxnSpPr>
        <xdr:cNvPr id="132" name="直線コネクタ 131"/>
        <xdr:cNvCxnSpPr/>
      </xdr:nvCxnSpPr>
      <xdr:spPr>
        <a:xfrm>
          <a:off x="14782800" y="2935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3" name="フローチャート: 判断 132"/>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34" name="テキスト ボックス 133"/>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20864</xdr:rowOff>
    </xdr:from>
    <xdr:to>
      <xdr:col>73</xdr:col>
      <xdr:colOff>180975</xdr:colOff>
      <xdr:row>17</xdr:row>
      <xdr:rowOff>102507</xdr:rowOff>
    </xdr:to>
    <xdr:cxnSp macro="">
      <xdr:nvCxnSpPr>
        <xdr:cNvPr id="135" name="直線コネクタ 134"/>
        <xdr:cNvCxnSpPr/>
      </xdr:nvCxnSpPr>
      <xdr:spPr>
        <a:xfrm flipV="1">
          <a:off x="13893800" y="293551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7" name="テキスト ボックス 136"/>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4536</xdr:rowOff>
    </xdr:from>
    <xdr:to>
      <xdr:col>69</xdr:col>
      <xdr:colOff>92075</xdr:colOff>
      <xdr:row>17</xdr:row>
      <xdr:rowOff>102507</xdr:rowOff>
    </xdr:to>
    <xdr:cxnSp macro="">
      <xdr:nvCxnSpPr>
        <xdr:cNvPr id="138" name="直線コネクタ 137"/>
        <xdr:cNvCxnSpPr/>
      </xdr:nvCxnSpPr>
      <xdr:spPr>
        <a:xfrm>
          <a:off x="13004800" y="29191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39" name="フローチャート: 判断 138"/>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32856</xdr:rowOff>
    </xdr:from>
    <xdr:ext cx="762000" cy="259045"/>
    <xdr:sp macro="" textlink="">
      <xdr:nvSpPr>
        <xdr:cNvPr id="140" name="テキスト ボックス 139"/>
        <xdr:cNvSpPr txBox="1"/>
      </xdr:nvSpPr>
      <xdr:spPr>
        <a:xfrm>
          <a:off x="13512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41" name="フローチャート: 判断 140"/>
        <xdr:cNvSpPr/>
      </xdr:nvSpPr>
      <xdr:spPr>
        <a:xfrm>
          <a:off x="12954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32856</xdr:rowOff>
    </xdr:from>
    <xdr:ext cx="762000" cy="259045"/>
    <xdr:sp macro="" textlink="">
      <xdr:nvSpPr>
        <xdr:cNvPr id="142" name="テキスト ボックス 141"/>
        <xdr:cNvSpPr txBox="1"/>
      </xdr:nvSpPr>
      <xdr:spPr>
        <a:xfrm>
          <a:off x="12623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92529</xdr:rowOff>
    </xdr:from>
    <xdr:to>
      <xdr:col>82</xdr:col>
      <xdr:colOff>158750</xdr:colOff>
      <xdr:row>15</xdr:row>
      <xdr:rowOff>22679</xdr:rowOff>
    </xdr:to>
    <xdr:sp macro="" textlink="">
      <xdr:nvSpPr>
        <xdr:cNvPr id="148" name="楕円 147"/>
        <xdr:cNvSpPr/>
      </xdr:nvSpPr>
      <xdr:spPr>
        <a:xfrm>
          <a:off x="16459200" y="249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109056</xdr:rowOff>
    </xdr:from>
    <xdr:ext cx="762000" cy="259045"/>
    <xdr:sp macro="" textlink="">
      <xdr:nvSpPr>
        <xdr:cNvPr id="149" name="物件費該当値テキスト"/>
        <xdr:cNvSpPr txBox="1"/>
      </xdr:nvSpPr>
      <xdr:spPr>
        <a:xfrm>
          <a:off x="16598900" y="2337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141514</xdr:rowOff>
    </xdr:from>
    <xdr:to>
      <xdr:col>78</xdr:col>
      <xdr:colOff>120650</xdr:colOff>
      <xdr:row>17</xdr:row>
      <xdr:rowOff>71664</xdr:rowOff>
    </xdr:to>
    <xdr:sp macro="" textlink="">
      <xdr:nvSpPr>
        <xdr:cNvPr id="150" name="楕円 149"/>
        <xdr:cNvSpPr/>
      </xdr:nvSpPr>
      <xdr:spPr>
        <a:xfrm>
          <a:off x="15621000" y="288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81841</xdr:rowOff>
    </xdr:from>
    <xdr:ext cx="736600" cy="259045"/>
    <xdr:sp macro="" textlink="">
      <xdr:nvSpPr>
        <xdr:cNvPr id="151" name="テキスト ボックス 150"/>
        <xdr:cNvSpPr txBox="1"/>
      </xdr:nvSpPr>
      <xdr:spPr>
        <a:xfrm>
          <a:off x="15290800" y="2653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141514</xdr:rowOff>
    </xdr:from>
    <xdr:to>
      <xdr:col>74</xdr:col>
      <xdr:colOff>31750</xdr:colOff>
      <xdr:row>17</xdr:row>
      <xdr:rowOff>71664</xdr:rowOff>
    </xdr:to>
    <xdr:sp macro="" textlink="">
      <xdr:nvSpPr>
        <xdr:cNvPr id="152" name="楕円 151"/>
        <xdr:cNvSpPr/>
      </xdr:nvSpPr>
      <xdr:spPr>
        <a:xfrm>
          <a:off x="14732000" y="288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81841</xdr:rowOff>
    </xdr:from>
    <xdr:ext cx="762000" cy="259045"/>
    <xdr:sp macro="" textlink="">
      <xdr:nvSpPr>
        <xdr:cNvPr id="153" name="テキスト ボックス 152"/>
        <xdr:cNvSpPr txBox="1"/>
      </xdr:nvSpPr>
      <xdr:spPr>
        <a:xfrm>
          <a:off x="14401800" y="265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51707</xdr:rowOff>
    </xdr:from>
    <xdr:to>
      <xdr:col>69</xdr:col>
      <xdr:colOff>142875</xdr:colOff>
      <xdr:row>17</xdr:row>
      <xdr:rowOff>153307</xdr:rowOff>
    </xdr:to>
    <xdr:sp macro="" textlink="">
      <xdr:nvSpPr>
        <xdr:cNvPr id="154" name="楕円 153"/>
        <xdr:cNvSpPr/>
      </xdr:nvSpPr>
      <xdr:spPr>
        <a:xfrm>
          <a:off x="13843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138084</xdr:rowOff>
    </xdr:from>
    <xdr:ext cx="762000" cy="259045"/>
    <xdr:sp macro="" textlink="">
      <xdr:nvSpPr>
        <xdr:cNvPr id="155" name="テキスト ボックス 154"/>
        <xdr:cNvSpPr txBox="1"/>
      </xdr:nvSpPr>
      <xdr:spPr>
        <a:xfrm>
          <a:off x="13512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56" name="楕円 155"/>
        <xdr:cNvSpPr/>
      </xdr:nvSpPr>
      <xdr:spPr>
        <a:xfrm>
          <a:off x="12954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57" name="テキスト ボックス 156"/>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私立認可保育所運営費に係る扶助費の減少等により、前年度比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扶助費は当面増加傾向が見込まれることから、増加の抑制に努める。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37193</xdr:rowOff>
    </xdr:to>
    <xdr:cxnSp macro="">
      <xdr:nvCxnSpPr>
        <xdr:cNvPr id="187" name="直線コネクタ 186"/>
        <xdr:cNvCxnSpPr/>
      </xdr:nvCxnSpPr>
      <xdr:spPr>
        <a:xfrm flipV="1">
          <a:off x="4826000" y="90750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90"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91" name="直線コネクタ 190"/>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118835</xdr:rowOff>
    </xdr:from>
    <xdr:to>
      <xdr:col>24</xdr:col>
      <xdr:colOff>25400</xdr:colOff>
      <xdr:row>54</xdr:row>
      <xdr:rowOff>94343</xdr:rowOff>
    </xdr:to>
    <xdr:cxnSp macro="">
      <xdr:nvCxnSpPr>
        <xdr:cNvPr id="192" name="直線コネクタ 191"/>
        <xdr:cNvCxnSpPr/>
      </xdr:nvCxnSpPr>
      <xdr:spPr>
        <a:xfrm flipV="1">
          <a:off x="3987800" y="9205685"/>
          <a:ext cx="8382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146249</xdr:rowOff>
    </xdr:from>
    <xdr:ext cx="762000" cy="259045"/>
    <xdr:sp macro="" textlink="">
      <xdr:nvSpPr>
        <xdr:cNvPr id="193" name="扶助費平均値テキスト"/>
        <xdr:cNvSpPr txBox="1"/>
      </xdr:nvSpPr>
      <xdr:spPr>
        <a:xfrm>
          <a:off x="4914900" y="974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194" name="フローチャート: 判断 193"/>
        <xdr:cNvSpPr/>
      </xdr:nvSpPr>
      <xdr:spPr>
        <a:xfrm>
          <a:off x="47752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45357</xdr:rowOff>
    </xdr:from>
    <xdr:to>
      <xdr:col>19</xdr:col>
      <xdr:colOff>187325</xdr:colOff>
      <xdr:row>54</xdr:row>
      <xdr:rowOff>94343</xdr:rowOff>
    </xdr:to>
    <xdr:cxnSp macro="">
      <xdr:nvCxnSpPr>
        <xdr:cNvPr id="195" name="直線コネクタ 194"/>
        <xdr:cNvCxnSpPr/>
      </xdr:nvCxnSpPr>
      <xdr:spPr>
        <a:xfrm>
          <a:off x="3098800" y="93036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27215</xdr:rowOff>
    </xdr:from>
    <xdr:to>
      <xdr:col>20</xdr:col>
      <xdr:colOff>38100</xdr:colOff>
      <xdr:row>58</xdr:row>
      <xdr:rowOff>128815</xdr:rowOff>
    </xdr:to>
    <xdr:sp macro="" textlink="">
      <xdr:nvSpPr>
        <xdr:cNvPr id="196" name="フローチャート: 判断 195"/>
        <xdr:cNvSpPr/>
      </xdr:nvSpPr>
      <xdr:spPr>
        <a:xfrm>
          <a:off x="3937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113592</xdr:rowOff>
    </xdr:from>
    <xdr:ext cx="736600" cy="259045"/>
    <xdr:sp macro="" textlink="">
      <xdr:nvSpPr>
        <xdr:cNvPr id="197" name="テキスト ボックス 196"/>
        <xdr:cNvSpPr txBox="1"/>
      </xdr:nvSpPr>
      <xdr:spPr>
        <a:xfrm>
          <a:off x="3606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45357</xdr:rowOff>
    </xdr:from>
    <xdr:to>
      <xdr:col>15</xdr:col>
      <xdr:colOff>98425</xdr:colOff>
      <xdr:row>54</xdr:row>
      <xdr:rowOff>78015</xdr:rowOff>
    </xdr:to>
    <xdr:cxnSp macro="">
      <xdr:nvCxnSpPr>
        <xdr:cNvPr id="198" name="直線コネクタ 197"/>
        <xdr:cNvCxnSpPr/>
      </xdr:nvCxnSpPr>
      <xdr:spPr>
        <a:xfrm flipV="1">
          <a:off x="2209800" y="9303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117022</xdr:rowOff>
    </xdr:from>
    <xdr:to>
      <xdr:col>15</xdr:col>
      <xdr:colOff>149225</xdr:colOff>
      <xdr:row>58</xdr:row>
      <xdr:rowOff>47172</xdr:rowOff>
    </xdr:to>
    <xdr:sp macro="" textlink="">
      <xdr:nvSpPr>
        <xdr:cNvPr id="199" name="フローチャート: 判断 198"/>
        <xdr:cNvSpPr/>
      </xdr:nvSpPr>
      <xdr:spPr>
        <a:xfrm>
          <a:off x="3048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31949</xdr:rowOff>
    </xdr:from>
    <xdr:ext cx="762000" cy="259045"/>
    <xdr:sp macro="" textlink="">
      <xdr:nvSpPr>
        <xdr:cNvPr id="200" name="テキスト ボックス 199"/>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151493</xdr:rowOff>
    </xdr:from>
    <xdr:to>
      <xdr:col>11</xdr:col>
      <xdr:colOff>9525</xdr:colOff>
      <xdr:row>54</xdr:row>
      <xdr:rowOff>78015</xdr:rowOff>
    </xdr:to>
    <xdr:cxnSp macro="">
      <xdr:nvCxnSpPr>
        <xdr:cNvPr id="201" name="直線コネクタ 200"/>
        <xdr:cNvCxnSpPr/>
      </xdr:nvCxnSpPr>
      <xdr:spPr>
        <a:xfrm>
          <a:off x="1320800" y="92383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149678</xdr:rowOff>
    </xdr:from>
    <xdr:to>
      <xdr:col>11</xdr:col>
      <xdr:colOff>60325</xdr:colOff>
      <xdr:row>58</xdr:row>
      <xdr:rowOff>79828</xdr:rowOff>
    </xdr:to>
    <xdr:sp macro="" textlink="">
      <xdr:nvSpPr>
        <xdr:cNvPr id="202" name="フローチャート: 判断 201"/>
        <xdr:cNvSpPr/>
      </xdr:nvSpPr>
      <xdr:spPr>
        <a:xfrm>
          <a:off x="2159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64605</xdr:rowOff>
    </xdr:from>
    <xdr:ext cx="762000" cy="259045"/>
    <xdr:sp macro="" textlink="">
      <xdr:nvSpPr>
        <xdr:cNvPr id="203" name="テキスト ボックス 202"/>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100693</xdr:rowOff>
    </xdr:from>
    <xdr:to>
      <xdr:col>6</xdr:col>
      <xdr:colOff>171450</xdr:colOff>
      <xdr:row>58</xdr:row>
      <xdr:rowOff>30843</xdr:rowOff>
    </xdr:to>
    <xdr:sp macro="" textlink="">
      <xdr:nvSpPr>
        <xdr:cNvPr id="204" name="フローチャート: 判断 203"/>
        <xdr:cNvSpPr/>
      </xdr:nvSpPr>
      <xdr:spPr>
        <a:xfrm>
          <a:off x="1270000" y="98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15620</xdr:rowOff>
    </xdr:from>
    <xdr:ext cx="762000" cy="259045"/>
    <xdr:sp macro="" textlink="">
      <xdr:nvSpPr>
        <xdr:cNvPr id="205" name="テキスト ボックス 204"/>
        <xdr:cNvSpPr txBox="1"/>
      </xdr:nvSpPr>
      <xdr:spPr>
        <a:xfrm>
          <a:off x="939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68035</xdr:rowOff>
    </xdr:from>
    <xdr:to>
      <xdr:col>24</xdr:col>
      <xdr:colOff>76200</xdr:colOff>
      <xdr:row>53</xdr:row>
      <xdr:rowOff>169635</xdr:rowOff>
    </xdr:to>
    <xdr:sp macro="" textlink="">
      <xdr:nvSpPr>
        <xdr:cNvPr id="211" name="楕円 210"/>
        <xdr:cNvSpPr/>
      </xdr:nvSpPr>
      <xdr:spPr>
        <a:xfrm>
          <a:off x="47752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84562</xdr:rowOff>
    </xdr:from>
    <xdr:ext cx="762000" cy="259045"/>
    <xdr:sp macro="" textlink="">
      <xdr:nvSpPr>
        <xdr:cNvPr id="212" name="扶助費該当値テキスト"/>
        <xdr:cNvSpPr txBox="1"/>
      </xdr:nvSpPr>
      <xdr:spPr>
        <a:xfrm>
          <a:off x="4914900" y="89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43543</xdr:rowOff>
    </xdr:from>
    <xdr:to>
      <xdr:col>20</xdr:col>
      <xdr:colOff>38100</xdr:colOff>
      <xdr:row>54</xdr:row>
      <xdr:rowOff>145143</xdr:rowOff>
    </xdr:to>
    <xdr:sp macro="" textlink="">
      <xdr:nvSpPr>
        <xdr:cNvPr id="213" name="楕円 212"/>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155320</xdr:rowOff>
    </xdr:from>
    <xdr:ext cx="736600" cy="259045"/>
    <xdr:sp macro="" textlink="">
      <xdr:nvSpPr>
        <xdr:cNvPr id="214" name="テキスト ボックス 213"/>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166007</xdr:rowOff>
    </xdr:from>
    <xdr:to>
      <xdr:col>15</xdr:col>
      <xdr:colOff>149225</xdr:colOff>
      <xdr:row>54</xdr:row>
      <xdr:rowOff>96157</xdr:rowOff>
    </xdr:to>
    <xdr:sp macro="" textlink="">
      <xdr:nvSpPr>
        <xdr:cNvPr id="215" name="楕円 214"/>
        <xdr:cNvSpPr/>
      </xdr:nvSpPr>
      <xdr:spPr>
        <a:xfrm>
          <a:off x="3048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106334</xdr:rowOff>
    </xdr:from>
    <xdr:ext cx="762000" cy="259045"/>
    <xdr:sp macro="" textlink="">
      <xdr:nvSpPr>
        <xdr:cNvPr id="216" name="テキスト ボックス 215"/>
        <xdr:cNvSpPr txBox="1"/>
      </xdr:nvSpPr>
      <xdr:spPr>
        <a:xfrm>
          <a:off x="2717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27215</xdr:rowOff>
    </xdr:from>
    <xdr:to>
      <xdr:col>11</xdr:col>
      <xdr:colOff>60325</xdr:colOff>
      <xdr:row>54</xdr:row>
      <xdr:rowOff>128815</xdr:rowOff>
    </xdr:to>
    <xdr:sp macro="" textlink="">
      <xdr:nvSpPr>
        <xdr:cNvPr id="217" name="楕円 216"/>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138992</xdr:rowOff>
    </xdr:from>
    <xdr:ext cx="762000" cy="259045"/>
    <xdr:sp macro="" textlink="">
      <xdr:nvSpPr>
        <xdr:cNvPr id="218" name="テキスト ボックス 217"/>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100693</xdr:rowOff>
    </xdr:from>
    <xdr:to>
      <xdr:col>6</xdr:col>
      <xdr:colOff>171450</xdr:colOff>
      <xdr:row>54</xdr:row>
      <xdr:rowOff>30843</xdr:rowOff>
    </xdr:to>
    <xdr:sp macro="" textlink="">
      <xdr:nvSpPr>
        <xdr:cNvPr id="219" name="楕円 218"/>
        <xdr:cNvSpPr/>
      </xdr:nvSpPr>
      <xdr:spPr>
        <a:xfrm>
          <a:off x="1270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41020</xdr:rowOff>
    </xdr:from>
    <xdr:ext cx="762000" cy="259045"/>
    <xdr:sp macro="" textlink="">
      <xdr:nvSpPr>
        <xdr:cNvPr id="220" name="テキスト ボックス 219"/>
        <xdr:cNvSpPr txBox="1"/>
      </xdr:nvSpPr>
      <xdr:spPr>
        <a:xfrm>
          <a:off x="939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除排雪経費の増に伴う維持補修費の増加などにより、前年度比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引き続き各会計において健全財政に取り組み、普通会計の負担額を減らしていくよう努める。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53522</xdr:rowOff>
    </xdr:from>
    <xdr:to>
      <xdr:col>82</xdr:col>
      <xdr:colOff>107950</xdr:colOff>
      <xdr:row>61</xdr:row>
      <xdr:rowOff>102507</xdr:rowOff>
    </xdr:to>
    <xdr:cxnSp macro="">
      <xdr:nvCxnSpPr>
        <xdr:cNvPr id="250" name="直線コネクタ 249"/>
        <xdr:cNvCxnSpPr/>
      </xdr:nvCxnSpPr>
      <xdr:spPr>
        <a:xfrm flipV="1">
          <a:off x="16510000" y="9140372"/>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51"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52" name="直線コネクタ 251"/>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139899</xdr:rowOff>
    </xdr:from>
    <xdr:ext cx="762000" cy="259045"/>
    <xdr:sp macro="" textlink="">
      <xdr:nvSpPr>
        <xdr:cNvPr id="253" name="その他最大値テキスト"/>
        <xdr:cNvSpPr txBox="1"/>
      </xdr:nvSpPr>
      <xdr:spPr>
        <a:xfrm>
          <a:off x="16598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53522</xdr:rowOff>
    </xdr:from>
    <xdr:to>
      <xdr:col>82</xdr:col>
      <xdr:colOff>196850</xdr:colOff>
      <xdr:row>53</xdr:row>
      <xdr:rowOff>53522</xdr:rowOff>
    </xdr:to>
    <xdr:cxnSp macro="">
      <xdr:nvCxnSpPr>
        <xdr:cNvPr id="254" name="直線コネクタ 253"/>
        <xdr:cNvCxnSpPr/>
      </xdr:nvCxnSpPr>
      <xdr:spPr>
        <a:xfrm>
          <a:off x="16421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61685</xdr:rowOff>
    </xdr:from>
    <xdr:to>
      <xdr:col>82</xdr:col>
      <xdr:colOff>107950</xdr:colOff>
      <xdr:row>61</xdr:row>
      <xdr:rowOff>37193</xdr:rowOff>
    </xdr:to>
    <xdr:cxnSp macro="">
      <xdr:nvCxnSpPr>
        <xdr:cNvPr id="255" name="直線コネクタ 254"/>
        <xdr:cNvCxnSpPr/>
      </xdr:nvCxnSpPr>
      <xdr:spPr>
        <a:xfrm>
          <a:off x="15671800" y="10348685"/>
          <a:ext cx="8382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35577</xdr:rowOff>
    </xdr:from>
    <xdr:ext cx="762000" cy="259045"/>
    <xdr:sp macro="" textlink="">
      <xdr:nvSpPr>
        <xdr:cNvPr id="256" name="その他平均値テキスト"/>
        <xdr:cNvSpPr txBox="1"/>
      </xdr:nvSpPr>
      <xdr:spPr>
        <a:xfrm>
          <a:off x="16598900" y="997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19050</xdr:rowOff>
    </xdr:from>
    <xdr:to>
      <xdr:col>82</xdr:col>
      <xdr:colOff>158750</xdr:colOff>
      <xdr:row>59</xdr:row>
      <xdr:rowOff>120650</xdr:rowOff>
    </xdr:to>
    <xdr:sp macro="" textlink="">
      <xdr:nvSpPr>
        <xdr:cNvPr id="257" name="フローチャート: 判断 256"/>
        <xdr:cNvSpPr/>
      </xdr:nvSpPr>
      <xdr:spPr>
        <a:xfrm>
          <a:off x="164592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61685</xdr:rowOff>
    </xdr:from>
    <xdr:to>
      <xdr:col>78</xdr:col>
      <xdr:colOff>69850</xdr:colOff>
      <xdr:row>60</xdr:row>
      <xdr:rowOff>78015</xdr:rowOff>
    </xdr:to>
    <xdr:cxnSp macro="">
      <xdr:nvCxnSpPr>
        <xdr:cNvPr id="258" name="直線コネクタ 257"/>
        <xdr:cNvCxnSpPr/>
      </xdr:nvCxnSpPr>
      <xdr:spPr>
        <a:xfrm flipV="1">
          <a:off x="14782800" y="103486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117022</xdr:rowOff>
    </xdr:from>
    <xdr:to>
      <xdr:col>78</xdr:col>
      <xdr:colOff>120650</xdr:colOff>
      <xdr:row>60</xdr:row>
      <xdr:rowOff>47172</xdr:rowOff>
    </xdr:to>
    <xdr:sp macro="" textlink="">
      <xdr:nvSpPr>
        <xdr:cNvPr id="259" name="フローチャート: 判断 258"/>
        <xdr:cNvSpPr/>
      </xdr:nvSpPr>
      <xdr:spPr>
        <a:xfrm>
          <a:off x="15621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57349</xdr:rowOff>
    </xdr:from>
    <xdr:ext cx="736600" cy="259045"/>
    <xdr:sp macro="" textlink="">
      <xdr:nvSpPr>
        <xdr:cNvPr id="260" name="テキスト ボックス 259"/>
        <xdr:cNvSpPr txBox="1"/>
      </xdr:nvSpPr>
      <xdr:spPr>
        <a:xfrm>
          <a:off x="15290800" y="10001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78015</xdr:rowOff>
    </xdr:from>
    <xdr:to>
      <xdr:col>73</xdr:col>
      <xdr:colOff>180975</xdr:colOff>
      <xdr:row>61</xdr:row>
      <xdr:rowOff>37193</xdr:rowOff>
    </xdr:to>
    <xdr:cxnSp macro="">
      <xdr:nvCxnSpPr>
        <xdr:cNvPr id="261" name="直線コネクタ 260"/>
        <xdr:cNvCxnSpPr/>
      </xdr:nvCxnSpPr>
      <xdr:spPr>
        <a:xfrm flipV="1">
          <a:off x="13893800" y="103650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84365</xdr:rowOff>
    </xdr:from>
    <xdr:to>
      <xdr:col>74</xdr:col>
      <xdr:colOff>31750</xdr:colOff>
      <xdr:row>60</xdr:row>
      <xdr:rowOff>14515</xdr:rowOff>
    </xdr:to>
    <xdr:sp macro="" textlink="">
      <xdr:nvSpPr>
        <xdr:cNvPr id="262" name="フローチャート: 判断 261"/>
        <xdr:cNvSpPr/>
      </xdr:nvSpPr>
      <xdr:spPr>
        <a:xfrm>
          <a:off x="14732000" y="1019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24692</xdr:rowOff>
    </xdr:from>
    <xdr:ext cx="762000" cy="259045"/>
    <xdr:sp macro="" textlink="">
      <xdr:nvSpPr>
        <xdr:cNvPr id="263" name="テキスト ボックス 262"/>
        <xdr:cNvSpPr txBox="1"/>
      </xdr:nvSpPr>
      <xdr:spPr>
        <a:xfrm>
          <a:off x="14401800" y="99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94343</xdr:rowOff>
    </xdr:from>
    <xdr:to>
      <xdr:col>69</xdr:col>
      <xdr:colOff>92075</xdr:colOff>
      <xdr:row>61</xdr:row>
      <xdr:rowOff>37193</xdr:rowOff>
    </xdr:to>
    <xdr:cxnSp macro="">
      <xdr:nvCxnSpPr>
        <xdr:cNvPr id="264" name="直線コネクタ 263"/>
        <xdr:cNvCxnSpPr/>
      </xdr:nvCxnSpPr>
      <xdr:spPr>
        <a:xfrm>
          <a:off x="13004800" y="103813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5" name="フローチャート: 判断 264"/>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8362</xdr:rowOff>
    </xdr:from>
    <xdr:ext cx="762000" cy="259045"/>
    <xdr:sp macro="" textlink="">
      <xdr:nvSpPr>
        <xdr:cNvPr id="266" name="テキスト ボックス 265"/>
        <xdr:cNvSpPr txBox="1"/>
      </xdr:nvSpPr>
      <xdr:spPr>
        <a:xfrm>
          <a:off x="13512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7" name="フローチャート: 判断 266"/>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8362</xdr:rowOff>
    </xdr:from>
    <xdr:ext cx="762000" cy="259045"/>
    <xdr:sp macro="" textlink="">
      <xdr:nvSpPr>
        <xdr:cNvPr id="268" name="テキスト ボックス 267"/>
        <xdr:cNvSpPr txBox="1"/>
      </xdr:nvSpPr>
      <xdr:spPr>
        <a:xfrm>
          <a:off x="12623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157843</xdr:rowOff>
    </xdr:from>
    <xdr:to>
      <xdr:col>82</xdr:col>
      <xdr:colOff>158750</xdr:colOff>
      <xdr:row>61</xdr:row>
      <xdr:rowOff>87993</xdr:rowOff>
    </xdr:to>
    <xdr:sp macro="" textlink="">
      <xdr:nvSpPr>
        <xdr:cNvPr id="274" name="楕円 273"/>
        <xdr:cNvSpPr/>
      </xdr:nvSpPr>
      <xdr:spPr>
        <a:xfrm>
          <a:off x="164592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66420</xdr:rowOff>
    </xdr:from>
    <xdr:ext cx="762000" cy="259045"/>
    <xdr:sp macro="" textlink="">
      <xdr:nvSpPr>
        <xdr:cNvPr id="275" name="その他該当値テキスト"/>
        <xdr:cNvSpPr txBox="1"/>
      </xdr:nvSpPr>
      <xdr:spPr>
        <a:xfrm>
          <a:off x="16598900" y="1035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10885</xdr:rowOff>
    </xdr:from>
    <xdr:to>
      <xdr:col>78</xdr:col>
      <xdr:colOff>120650</xdr:colOff>
      <xdr:row>60</xdr:row>
      <xdr:rowOff>112485</xdr:rowOff>
    </xdr:to>
    <xdr:sp macro="" textlink="">
      <xdr:nvSpPr>
        <xdr:cNvPr id="276" name="楕円 275"/>
        <xdr:cNvSpPr/>
      </xdr:nvSpPr>
      <xdr:spPr>
        <a:xfrm>
          <a:off x="156210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97262</xdr:rowOff>
    </xdr:from>
    <xdr:ext cx="736600" cy="259045"/>
    <xdr:sp macro="" textlink="">
      <xdr:nvSpPr>
        <xdr:cNvPr id="277" name="テキスト ボックス 276"/>
        <xdr:cNvSpPr txBox="1"/>
      </xdr:nvSpPr>
      <xdr:spPr>
        <a:xfrm>
          <a:off x="15290800" y="1038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27215</xdr:rowOff>
    </xdr:from>
    <xdr:to>
      <xdr:col>74</xdr:col>
      <xdr:colOff>31750</xdr:colOff>
      <xdr:row>60</xdr:row>
      <xdr:rowOff>128815</xdr:rowOff>
    </xdr:to>
    <xdr:sp macro="" textlink="">
      <xdr:nvSpPr>
        <xdr:cNvPr id="278" name="楕円 277"/>
        <xdr:cNvSpPr/>
      </xdr:nvSpPr>
      <xdr:spPr>
        <a:xfrm>
          <a:off x="14732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113592</xdr:rowOff>
    </xdr:from>
    <xdr:ext cx="762000" cy="259045"/>
    <xdr:sp macro="" textlink="">
      <xdr:nvSpPr>
        <xdr:cNvPr id="279" name="テキスト ボックス 278"/>
        <xdr:cNvSpPr txBox="1"/>
      </xdr:nvSpPr>
      <xdr:spPr>
        <a:xfrm>
          <a:off x="14401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157843</xdr:rowOff>
    </xdr:from>
    <xdr:to>
      <xdr:col>69</xdr:col>
      <xdr:colOff>142875</xdr:colOff>
      <xdr:row>61</xdr:row>
      <xdr:rowOff>87993</xdr:rowOff>
    </xdr:to>
    <xdr:sp macro="" textlink="">
      <xdr:nvSpPr>
        <xdr:cNvPr id="280" name="楕円 279"/>
        <xdr:cNvSpPr/>
      </xdr:nvSpPr>
      <xdr:spPr>
        <a:xfrm>
          <a:off x="138430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72770</xdr:rowOff>
    </xdr:from>
    <xdr:ext cx="762000" cy="259045"/>
    <xdr:sp macro="" textlink="">
      <xdr:nvSpPr>
        <xdr:cNvPr id="281" name="テキスト ボックス 280"/>
        <xdr:cNvSpPr txBox="1"/>
      </xdr:nvSpPr>
      <xdr:spPr>
        <a:xfrm>
          <a:off x="13512800" y="105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43543</xdr:rowOff>
    </xdr:from>
    <xdr:to>
      <xdr:col>65</xdr:col>
      <xdr:colOff>53975</xdr:colOff>
      <xdr:row>60</xdr:row>
      <xdr:rowOff>145143</xdr:rowOff>
    </xdr:to>
    <xdr:sp macro="" textlink="">
      <xdr:nvSpPr>
        <xdr:cNvPr id="282" name="楕円 281"/>
        <xdr:cNvSpPr/>
      </xdr:nvSpPr>
      <xdr:spPr>
        <a:xfrm>
          <a:off x="12954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129920</xdr:rowOff>
    </xdr:from>
    <xdr:ext cx="762000" cy="259045"/>
    <xdr:sp macro="" textlink="">
      <xdr:nvSpPr>
        <xdr:cNvPr id="283" name="テキスト ボックス 282"/>
        <xdr:cNvSpPr txBox="1"/>
      </xdr:nvSpPr>
      <xdr:spPr>
        <a:xfrm>
          <a:off x="12623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認定こども園等の施設型給付費等事業費の増加などにより、前年度比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今後も補助金・負担金の効果を検証しながら、交付の妥当性について判断していく。</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39370</xdr:rowOff>
    </xdr:from>
    <xdr:to>
      <xdr:col>82</xdr:col>
      <xdr:colOff>107950</xdr:colOff>
      <xdr:row>41</xdr:row>
      <xdr:rowOff>54610</xdr:rowOff>
    </xdr:to>
    <xdr:cxnSp macro="">
      <xdr:nvCxnSpPr>
        <xdr:cNvPr id="311" name="直線コネクタ 310"/>
        <xdr:cNvCxnSpPr/>
      </xdr:nvCxnSpPr>
      <xdr:spPr>
        <a:xfrm flipV="1">
          <a:off x="16510000" y="56972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26687</xdr:rowOff>
    </xdr:from>
    <xdr:ext cx="762000" cy="259045"/>
    <xdr:sp macro="" textlink="">
      <xdr:nvSpPr>
        <xdr:cNvPr id="312" name="補助費等最小値テキスト"/>
        <xdr:cNvSpPr txBox="1"/>
      </xdr:nvSpPr>
      <xdr:spPr>
        <a:xfrm>
          <a:off x="16598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54610</xdr:rowOff>
    </xdr:from>
    <xdr:to>
      <xdr:col>82</xdr:col>
      <xdr:colOff>196850</xdr:colOff>
      <xdr:row>41</xdr:row>
      <xdr:rowOff>54610</xdr:rowOff>
    </xdr:to>
    <xdr:cxnSp macro="">
      <xdr:nvCxnSpPr>
        <xdr:cNvPr id="313" name="直線コネクタ 312"/>
        <xdr:cNvCxnSpPr/>
      </xdr:nvCxnSpPr>
      <xdr:spPr>
        <a:xfrm>
          <a:off x="16421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125747</xdr:rowOff>
    </xdr:from>
    <xdr:ext cx="762000" cy="259045"/>
    <xdr:sp macro="" textlink="">
      <xdr:nvSpPr>
        <xdr:cNvPr id="314"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39370</xdr:rowOff>
    </xdr:from>
    <xdr:to>
      <xdr:col>82</xdr:col>
      <xdr:colOff>196850</xdr:colOff>
      <xdr:row>33</xdr:row>
      <xdr:rowOff>39370</xdr:rowOff>
    </xdr:to>
    <xdr:cxnSp macro="">
      <xdr:nvCxnSpPr>
        <xdr:cNvPr id="315" name="直線コネクタ 314"/>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138430</xdr:rowOff>
    </xdr:from>
    <xdr:to>
      <xdr:col>82</xdr:col>
      <xdr:colOff>107950</xdr:colOff>
      <xdr:row>33</xdr:row>
      <xdr:rowOff>168910</xdr:rowOff>
    </xdr:to>
    <xdr:cxnSp macro="">
      <xdr:nvCxnSpPr>
        <xdr:cNvPr id="316" name="直線コネクタ 315"/>
        <xdr:cNvCxnSpPr/>
      </xdr:nvCxnSpPr>
      <xdr:spPr>
        <a:xfrm>
          <a:off x="15671800" y="57962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93997</xdr:rowOff>
    </xdr:from>
    <xdr:ext cx="762000" cy="259045"/>
    <xdr:sp macro="" textlink="">
      <xdr:nvSpPr>
        <xdr:cNvPr id="317" name="補助費等平均値テキスト"/>
        <xdr:cNvSpPr txBox="1"/>
      </xdr:nvSpPr>
      <xdr:spPr>
        <a:xfrm>
          <a:off x="16598900" y="592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121920</xdr:rowOff>
    </xdr:from>
    <xdr:to>
      <xdr:col>82</xdr:col>
      <xdr:colOff>158750</xdr:colOff>
      <xdr:row>35</xdr:row>
      <xdr:rowOff>52070</xdr:rowOff>
    </xdr:to>
    <xdr:sp macro="" textlink="">
      <xdr:nvSpPr>
        <xdr:cNvPr id="318" name="フローチャート: 判断 317"/>
        <xdr:cNvSpPr/>
      </xdr:nvSpPr>
      <xdr:spPr>
        <a:xfrm>
          <a:off x="164592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130810</xdr:rowOff>
    </xdr:from>
    <xdr:to>
      <xdr:col>78</xdr:col>
      <xdr:colOff>69850</xdr:colOff>
      <xdr:row>33</xdr:row>
      <xdr:rowOff>138430</xdr:rowOff>
    </xdr:to>
    <xdr:cxnSp macro="">
      <xdr:nvCxnSpPr>
        <xdr:cNvPr id="319" name="直線コネクタ 318"/>
        <xdr:cNvCxnSpPr/>
      </xdr:nvCxnSpPr>
      <xdr:spPr>
        <a:xfrm>
          <a:off x="14782800" y="5788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99060</xdr:rowOff>
    </xdr:from>
    <xdr:to>
      <xdr:col>78</xdr:col>
      <xdr:colOff>120650</xdr:colOff>
      <xdr:row>35</xdr:row>
      <xdr:rowOff>29210</xdr:rowOff>
    </xdr:to>
    <xdr:sp macro="" textlink="">
      <xdr:nvSpPr>
        <xdr:cNvPr id="320" name="フローチャート: 判断 319"/>
        <xdr:cNvSpPr/>
      </xdr:nvSpPr>
      <xdr:spPr>
        <a:xfrm>
          <a:off x="15621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13987</xdr:rowOff>
    </xdr:from>
    <xdr:ext cx="736600" cy="259045"/>
    <xdr:sp macro="" textlink="">
      <xdr:nvSpPr>
        <xdr:cNvPr id="321" name="テキスト ボックス 320"/>
        <xdr:cNvSpPr txBox="1"/>
      </xdr:nvSpPr>
      <xdr:spPr>
        <a:xfrm>
          <a:off x="15290800" y="601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123190</xdr:rowOff>
    </xdr:from>
    <xdr:to>
      <xdr:col>73</xdr:col>
      <xdr:colOff>180975</xdr:colOff>
      <xdr:row>33</xdr:row>
      <xdr:rowOff>130810</xdr:rowOff>
    </xdr:to>
    <xdr:cxnSp macro="">
      <xdr:nvCxnSpPr>
        <xdr:cNvPr id="322" name="直線コネクタ 321"/>
        <xdr:cNvCxnSpPr/>
      </xdr:nvCxnSpPr>
      <xdr:spPr>
        <a:xfrm>
          <a:off x="13893800" y="5781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137160</xdr:rowOff>
    </xdr:from>
    <xdr:to>
      <xdr:col>74</xdr:col>
      <xdr:colOff>31750</xdr:colOff>
      <xdr:row>35</xdr:row>
      <xdr:rowOff>67310</xdr:rowOff>
    </xdr:to>
    <xdr:sp macro="" textlink="">
      <xdr:nvSpPr>
        <xdr:cNvPr id="323" name="フローチャート: 判断 322"/>
        <xdr:cNvSpPr/>
      </xdr:nvSpPr>
      <xdr:spPr>
        <a:xfrm>
          <a:off x="14732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52087</xdr:rowOff>
    </xdr:from>
    <xdr:ext cx="762000" cy="259045"/>
    <xdr:sp macro="" textlink="">
      <xdr:nvSpPr>
        <xdr:cNvPr id="324" name="テキスト ボックス 323"/>
        <xdr:cNvSpPr txBox="1"/>
      </xdr:nvSpPr>
      <xdr:spPr>
        <a:xfrm>
          <a:off x="144018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123190</xdr:rowOff>
    </xdr:from>
    <xdr:to>
      <xdr:col>69</xdr:col>
      <xdr:colOff>92075</xdr:colOff>
      <xdr:row>33</xdr:row>
      <xdr:rowOff>123190</xdr:rowOff>
    </xdr:to>
    <xdr:cxnSp macro="">
      <xdr:nvCxnSpPr>
        <xdr:cNvPr id="325" name="直線コネクタ 324"/>
        <xdr:cNvCxnSpPr/>
      </xdr:nvCxnSpPr>
      <xdr:spPr>
        <a:xfrm>
          <a:off x="13004800" y="5781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129540</xdr:rowOff>
    </xdr:from>
    <xdr:to>
      <xdr:col>69</xdr:col>
      <xdr:colOff>142875</xdr:colOff>
      <xdr:row>35</xdr:row>
      <xdr:rowOff>59690</xdr:rowOff>
    </xdr:to>
    <xdr:sp macro="" textlink="">
      <xdr:nvSpPr>
        <xdr:cNvPr id="326" name="フローチャート: 判断 325"/>
        <xdr:cNvSpPr/>
      </xdr:nvSpPr>
      <xdr:spPr>
        <a:xfrm>
          <a:off x="13843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44467</xdr:rowOff>
    </xdr:from>
    <xdr:ext cx="762000" cy="259045"/>
    <xdr:sp macro="" textlink="">
      <xdr:nvSpPr>
        <xdr:cNvPr id="327" name="テキスト ボックス 326"/>
        <xdr:cNvSpPr txBox="1"/>
      </xdr:nvSpPr>
      <xdr:spPr>
        <a:xfrm>
          <a:off x="13512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28" name="フローチャート: 判断 327"/>
        <xdr:cNvSpPr/>
      </xdr:nvSpPr>
      <xdr:spPr>
        <a:xfrm>
          <a:off x="12954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36847</xdr:rowOff>
    </xdr:from>
    <xdr:ext cx="762000" cy="259045"/>
    <xdr:sp macro="" textlink="">
      <xdr:nvSpPr>
        <xdr:cNvPr id="329" name="テキスト ボックス 328"/>
        <xdr:cNvSpPr txBox="1"/>
      </xdr:nvSpPr>
      <xdr:spPr>
        <a:xfrm>
          <a:off x="12623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118110</xdr:rowOff>
    </xdr:from>
    <xdr:to>
      <xdr:col>82</xdr:col>
      <xdr:colOff>158750</xdr:colOff>
      <xdr:row>34</xdr:row>
      <xdr:rowOff>48260</xdr:rowOff>
    </xdr:to>
    <xdr:sp macro="" textlink="">
      <xdr:nvSpPr>
        <xdr:cNvPr id="335" name="楕円 334"/>
        <xdr:cNvSpPr/>
      </xdr:nvSpPr>
      <xdr:spPr>
        <a:xfrm>
          <a:off x="164592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134637</xdr:rowOff>
    </xdr:from>
    <xdr:ext cx="762000" cy="259045"/>
    <xdr:sp macro="" textlink="">
      <xdr:nvSpPr>
        <xdr:cNvPr id="336" name="補助費等該当値テキスト"/>
        <xdr:cNvSpPr txBox="1"/>
      </xdr:nvSpPr>
      <xdr:spPr>
        <a:xfrm>
          <a:off x="165989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87630</xdr:rowOff>
    </xdr:from>
    <xdr:to>
      <xdr:col>78</xdr:col>
      <xdr:colOff>120650</xdr:colOff>
      <xdr:row>34</xdr:row>
      <xdr:rowOff>17780</xdr:rowOff>
    </xdr:to>
    <xdr:sp macro="" textlink="">
      <xdr:nvSpPr>
        <xdr:cNvPr id="337" name="楕円 336"/>
        <xdr:cNvSpPr/>
      </xdr:nvSpPr>
      <xdr:spPr>
        <a:xfrm>
          <a:off x="15621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27957</xdr:rowOff>
    </xdr:from>
    <xdr:ext cx="736600" cy="259045"/>
    <xdr:sp macro="" textlink="">
      <xdr:nvSpPr>
        <xdr:cNvPr id="338" name="テキスト ボックス 337"/>
        <xdr:cNvSpPr txBox="1"/>
      </xdr:nvSpPr>
      <xdr:spPr>
        <a:xfrm>
          <a:off x="15290800" y="551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80010</xdr:rowOff>
    </xdr:from>
    <xdr:to>
      <xdr:col>74</xdr:col>
      <xdr:colOff>31750</xdr:colOff>
      <xdr:row>34</xdr:row>
      <xdr:rowOff>10160</xdr:rowOff>
    </xdr:to>
    <xdr:sp macro="" textlink="">
      <xdr:nvSpPr>
        <xdr:cNvPr id="339" name="楕円 338"/>
        <xdr:cNvSpPr/>
      </xdr:nvSpPr>
      <xdr:spPr>
        <a:xfrm>
          <a:off x="14732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20337</xdr:rowOff>
    </xdr:from>
    <xdr:ext cx="762000" cy="259045"/>
    <xdr:sp macro="" textlink="">
      <xdr:nvSpPr>
        <xdr:cNvPr id="340" name="テキスト ボックス 339"/>
        <xdr:cNvSpPr txBox="1"/>
      </xdr:nvSpPr>
      <xdr:spPr>
        <a:xfrm>
          <a:off x="14401800" y="55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72390</xdr:rowOff>
    </xdr:from>
    <xdr:to>
      <xdr:col>69</xdr:col>
      <xdr:colOff>142875</xdr:colOff>
      <xdr:row>34</xdr:row>
      <xdr:rowOff>2540</xdr:rowOff>
    </xdr:to>
    <xdr:sp macro="" textlink="">
      <xdr:nvSpPr>
        <xdr:cNvPr id="341" name="楕円 340"/>
        <xdr:cNvSpPr/>
      </xdr:nvSpPr>
      <xdr:spPr>
        <a:xfrm>
          <a:off x="13843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12717</xdr:rowOff>
    </xdr:from>
    <xdr:ext cx="762000" cy="259045"/>
    <xdr:sp macro="" textlink="">
      <xdr:nvSpPr>
        <xdr:cNvPr id="342" name="テキスト ボックス 341"/>
        <xdr:cNvSpPr txBox="1"/>
      </xdr:nvSpPr>
      <xdr:spPr>
        <a:xfrm>
          <a:off x="13512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72390</xdr:rowOff>
    </xdr:from>
    <xdr:to>
      <xdr:col>65</xdr:col>
      <xdr:colOff>53975</xdr:colOff>
      <xdr:row>34</xdr:row>
      <xdr:rowOff>2540</xdr:rowOff>
    </xdr:to>
    <xdr:sp macro="" textlink="">
      <xdr:nvSpPr>
        <xdr:cNvPr id="343" name="楕円 342"/>
        <xdr:cNvSpPr/>
      </xdr:nvSpPr>
      <xdr:spPr>
        <a:xfrm>
          <a:off x="12954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12717</xdr:rowOff>
    </xdr:from>
    <xdr:ext cx="762000" cy="259045"/>
    <xdr:sp macro="" textlink="">
      <xdr:nvSpPr>
        <xdr:cNvPr id="344" name="テキスト ボックス 343"/>
        <xdr:cNvSpPr txBox="1"/>
      </xdr:nvSpPr>
      <xdr:spPr>
        <a:xfrm>
          <a:off x="12623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新市建設計画に基づく事業や過疎対策事業、教育施設の整備事業に取り組んだ結果、元利償還金の額が多く、類似団体より高い水準である。また、公共事業等に係る元利償還金が増加したことから、前年度に比べ</a:t>
          </a:r>
          <a:r>
            <a:rPr kumimoji="1" lang="en-US" altLang="ja-JP" sz="1300" baseline="0">
              <a:latin typeface="ＭＳ Ｐゴシック" panose="020B0600070205080204" pitchFamily="50" charset="-128"/>
              <a:ea typeface="ＭＳ Ｐゴシック" panose="020B0600070205080204" pitchFamily="50" charset="-128"/>
            </a:rPr>
            <a:t>0.1</a:t>
          </a:r>
          <a:r>
            <a:rPr kumimoji="1" lang="ja-JP" altLang="en-US" sz="1300" baseline="0">
              <a:latin typeface="ＭＳ Ｐゴシック" panose="020B0600070205080204" pitchFamily="50" charset="-128"/>
              <a:ea typeface="ＭＳ Ｐゴシック" panose="020B0600070205080204" pitchFamily="50" charset="-128"/>
            </a:rPr>
            <a:t>ポイント増加した。なお、合併特例債等の交付税措置のある有利な起債を選択してきたため、公債費総額の</a:t>
          </a:r>
          <a:r>
            <a:rPr kumimoji="1" lang="en-US" altLang="ja-JP" sz="1300" baseline="0">
              <a:latin typeface="ＭＳ Ｐゴシック" panose="020B0600070205080204" pitchFamily="50" charset="-128"/>
              <a:ea typeface="ＭＳ Ｐゴシック" panose="020B0600070205080204" pitchFamily="50" charset="-128"/>
            </a:rPr>
            <a:t>3</a:t>
          </a:r>
          <a:r>
            <a:rPr kumimoji="1" lang="ja-JP" altLang="en-US" sz="1300" baseline="0">
              <a:latin typeface="ＭＳ Ｐゴシック" panose="020B0600070205080204" pitchFamily="50" charset="-128"/>
              <a:ea typeface="ＭＳ Ｐゴシック" panose="020B0600070205080204" pitchFamily="50" charset="-128"/>
            </a:rPr>
            <a:t>分の</a:t>
          </a:r>
          <a:r>
            <a:rPr kumimoji="1" lang="en-US" altLang="ja-JP" sz="1300" baseline="0">
              <a:latin typeface="ＭＳ Ｐゴシック" panose="020B0600070205080204" pitchFamily="50" charset="-128"/>
              <a:ea typeface="ＭＳ Ｐゴシック" panose="020B0600070205080204" pitchFamily="50" charset="-128"/>
            </a:rPr>
            <a:t>2</a:t>
          </a:r>
          <a:r>
            <a:rPr kumimoji="1" lang="ja-JP" altLang="en-US" sz="1300" baseline="0">
              <a:latin typeface="ＭＳ Ｐゴシック" panose="020B0600070205080204" pitchFamily="50" charset="-128"/>
              <a:ea typeface="ＭＳ Ｐゴシック" panose="020B0600070205080204" pitchFamily="50" charset="-128"/>
            </a:rPr>
            <a:t>程度は交付税措置がされている。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76200</xdr:rowOff>
    </xdr:from>
    <xdr:to>
      <xdr:col>24</xdr:col>
      <xdr:colOff>25400</xdr:colOff>
      <xdr:row>81</xdr:row>
      <xdr:rowOff>44450</xdr:rowOff>
    </xdr:to>
    <xdr:cxnSp macro="">
      <xdr:nvCxnSpPr>
        <xdr:cNvPr id="372" name="直線コネクタ 371"/>
        <xdr:cNvCxnSpPr/>
      </xdr:nvCxnSpPr>
      <xdr:spPr>
        <a:xfrm flipV="1">
          <a:off x="4826000" y="12420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16527</xdr:rowOff>
    </xdr:from>
    <xdr:ext cx="762000" cy="259045"/>
    <xdr:sp macro="" textlink="">
      <xdr:nvSpPr>
        <xdr:cNvPr id="373" name="公債費最小値テキスト"/>
        <xdr:cNvSpPr txBox="1"/>
      </xdr:nvSpPr>
      <xdr:spPr>
        <a:xfrm>
          <a:off x="4914900" y="1390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44450</xdr:rowOff>
    </xdr:from>
    <xdr:to>
      <xdr:col>24</xdr:col>
      <xdr:colOff>114300</xdr:colOff>
      <xdr:row>81</xdr:row>
      <xdr:rowOff>44450</xdr:rowOff>
    </xdr:to>
    <xdr:cxnSp macro="">
      <xdr:nvCxnSpPr>
        <xdr:cNvPr id="374" name="直線コネクタ 373"/>
        <xdr:cNvCxnSpPr/>
      </xdr:nvCxnSpPr>
      <xdr:spPr>
        <a:xfrm>
          <a:off x="4737100" y="1393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162577</xdr:rowOff>
    </xdr:from>
    <xdr:ext cx="762000" cy="259045"/>
    <xdr:sp macro="" textlink="">
      <xdr:nvSpPr>
        <xdr:cNvPr id="375" name="公債費最大値テキスト"/>
        <xdr:cNvSpPr txBox="1"/>
      </xdr:nvSpPr>
      <xdr:spPr>
        <a:xfrm>
          <a:off x="49149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76200</xdr:rowOff>
    </xdr:from>
    <xdr:to>
      <xdr:col>24</xdr:col>
      <xdr:colOff>114300</xdr:colOff>
      <xdr:row>72</xdr:row>
      <xdr:rowOff>76200</xdr:rowOff>
    </xdr:to>
    <xdr:cxnSp macro="">
      <xdr:nvCxnSpPr>
        <xdr:cNvPr id="376" name="直線コネクタ 375"/>
        <xdr:cNvCxnSpPr/>
      </xdr:nvCxnSpPr>
      <xdr:spPr>
        <a:xfrm>
          <a:off x="4737100" y="1242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50800</xdr:rowOff>
    </xdr:from>
    <xdr:to>
      <xdr:col>24</xdr:col>
      <xdr:colOff>25400</xdr:colOff>
      <xdr:row>80</xdr:row>
      <xdr:rowOff>63500</xdr:rowOff>
    </xdr:to>
    <xdr:cxnSp macro="">
      <xdr:nvCxnSpPr>
        <xdr:cNvPr id="377" name="直線コネクタ 376"/>
        <xdr:cNvCxnSpPr/>
      </xdr:nvCxnSpPr>
      <xdr:spPr>
        <a:xfrm>
          <a:off x="3987800" y="13766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16527</xdr:rowOff>
    </xdr:from>
    <xdr:ext cx="762000" cy="259045"/>
    <xdr:sp macro="" textlink="">
      <xdr:nvSpPr>
        <xdr:cNvPr id="378" name="公債費平均値テキスト"/>
        <xdr:cNvSpPr txBox="1"/>
      </xdr:nvSpPr>
      <xdr:spPr>
        <a:xfrm>
          <a:off x="4914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9" name="フローチャート: 判断 378"/>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50800</xdr:rowOff>
    </xdr:from>
    <xdr:to>
      <xdr:col>19</xdr:col>
      <xdr:colOff>187325</xdr:colOff>
      <xdr:row>80</xdr:row>
      <xdr:rowOff>88900</xdr:rowOff>
    </xdr:to>
    <xdr:cxnSp macro="">
      <xdr:nvCxnSpPr>
        <xdr:cNvPr id="380" name="直線コネクタ 379"/>
        <xdr:cNvCxnSpPr/>
      </xdr:nvCxnSpPr>
      <xdr:spPr>
        <a:xfrm flipV="1">
          <a:off x="3098800" y="1376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146050</xdr:rowOff>
    </xdr:from>
    <xdr:to>
      <xdr:col>20</xdr:col>
      <xdr:colOff>38100</xdr:colOff>
      <xdr:row>76</xdr:row>
      <xdr:rowOff>76200</xdr:rowOff>
    </xdr:to>
    <xdr:sp macro="" textlink="">
      <xdr:nvSpPr>
        <xdr:cNvPr id="381" name="フローチャート: 判断 380"/>
        <xdr:cNvSpPr/>
      </xdr:nvSpPr>
      <xdr:spPr>
        <a:xfrm>
          <a:off x="3937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86377</xdr:rowOff>
    </xdr:from>
    <xdr:ext cx="736600" cy="259045"/>
    <xdr:sp macro="" textlink="">
      <xdr:nvSpPr>
        <xdr:cNvPr id="382" name="テキスト ボックス 381"/>
        <xdr:cNvSpPr txBox="1"/>
      </xdr:nvSpPr>
      <xdr:spPr>
        <a:xfrm>
          <a:off x="3606800" y="1277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88900</xdr:rowOff>
    </xdr:from>
    <xdr:to>
      <xdr:col>15</xdr:col>
      <xdr:colOff>98425</xdr:colOff>
      <xdr:row>81</xdr:row>
      <xdr:rowOff>6350</xdr:rowOff>
    </xdr:to>
    <xdr:cxnSp macro="">
      <xdr:nvCxnSpPr>
        <xdr:cNvPr id="383" name="直線コネクタ 382"/>
        <xdr:cNvCxnSpPr/>
      </xdr:nvCxnSpPr>
      <xdr:spPr>
        <a:xfrm flipV="1">
          <a:off x="2209800" y="13804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50800</xdr:rowOff>
    </xdr:from>
    <xdr:to>
      <xdr:col>15</xdr:col>
      <xdr:colOff>149225</xdr:colOff>
      <xdr:row>76</xdr:row>
      <xdr:rowOff>152400</xdr:rowOff>
    </xdr:to>
    <xdr:sp macro="" textlink="">
      <xdr:nvSpPr>
        <xdr:cNvPr id="384" name="フローチャート: 判断 383"/>
        <xdr:cNvSpPr/>
      </xdr:nvSpPr>
      <xdr:spPr>
        <a:xfrm>
          <a:off x="3048000" y="1308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162577</xdr:rowOff>
    </xdr:from>
    <xdr:ext cx="762000" cy="259045"/>
    <xdr:sp macro="" textlink="">
      <xdr:nvSpPr>
        <xdr:cNvPr id="385" name="テキスト ボックス 384"/>
        <xdr:cNvSpPr txBox="1"/>
      </xdr:nvSpPr>
      <xdr:spPr>
        <a:xfrm>
          <a:off x="27178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6350</xdr:rowOff>
    </xdr:from>
    <xdr:to>
      <xdr:col>11</xdr:col>
      <xdr:colOff>9525</xdr:colOff>
      <xdr:row>81</xdr:row>
      <xdr:rowOff>146050</xdr:rowOff>
    </xdr:to>
    <xdr:cxnSp macro="">
      <xdr:nvCxnSpPr>
        <xdr:cNvPr id="386" name="直線コネクタ 385"/>
        <xdr:cNvCxnSpPr/>
      </xdr:nvCxnSpPr>
      <xdr:spPr>
        <a:xfrm flipV="1">
          <a:off x="1320800" y="138938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7" name="フローチャート: 判断 386"/>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88" name="テキスト ボックス 387"/>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44450</xdr:rowOff>
    </xdr:from>
    <xdr:to>
      <xdr:col>6</xdr:col>
      <xdr:colOff>171450</xdr:colOff>
      <xdr:row>77</xdr:row>
      <xdr:rowOff>146050</xdr:rowOff>
    </xdr:to>
    <xdr:sp macro="" textlink="">
      <xdr:nvSpPr>
        <xdr:cNvPr id="389" name="フローチャート: 判断 388"/>
        <xdr:cNvSpPr/>
      </xdr:nvSpPr>
      <xdr:spPr>
        <a:xfrm>
          <a:off x="1270000" y="132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156227</xdr:rowOff>
    </xdr:from>
    <xdr:ext cx="762000" cy="259045"/>
    <xdr:sp macro="" textlink="">
      <xdr:nvSpPr>
        <xdr:cNvPr id="390" name="テキスト ボックス 389"/>
        <xdr:cNvSpPr txBox="1"/>
      </xdr:nvSpPr>
      <xdr:spPr>
        <a:xfrm>
          <a:off x="939800" y="1301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12700</xdr:rowOff>
    </xdr:from>
    <xdr:to>
      <xdr:col>24</xdr:col>
      <xdr:colOff>76200</xdr:colOff>
      <xdr:row>80</xdr:row>
      <xdr:rowOff>114300</xdr:rowOff>
    </xdr:to>
    <xdr:sp macro="" textlink="">
      <xdr:nvSpPr>
        <xdr:cNvPr id="396" name="楕円 395"/>
        <xdr:cNvSpPr/>
      </xdr:nvSpPr>
      <xdr:spPr>
        <a:xfrm>
          <a:off x="4775200" y="1372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156227</xdr:rowOff>
    </xdr:from>
    <xdr:ext cx="762000" cy="259045"/>
    <xdr:sp macro="" textlink="">
      <xdr:nvSpPr>
        <xdr:cNvPr id="397" name="公債費該当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0</xdr:rowOff>
    </xdr:from>
    <xdr:to>
      <xdr:col>20</xdr:col>
      <xdr:colOff>38100</xdr:colOff>
      <xdr:row>80</xdr:row>
      <xdr:rowOff>101600</xdr:rowOff>
    </xdr:to>
    <xdr:sp macro="" textlink="">
      <xdr:nvSpPr>
        <xdr:cNvPr id="398" name="楕円 397"/>
        <xdr:cNvSpPr/>
      </xdr:nvSpPr>
      <xdr:spPr>
        <a:xfrm>
          <a:off x="3937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86377</xdr:rowOff>
    </xdr:from>
    <xdr:ext cx="736600" cy="259045"/>
    <xdr:sp macro="" textlink="">
      <xdr:nvSpPr>
        <xdr:cNvPr id="399" name="テキスト ボックス 398"/>
        <xdr:cNvSpPr txBox="1"/>
      </xdr:nvSpPr>
      <xdr:spPr>
        <a:xfrm>
          <a:off x="3606800" y="1380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38100</xdr:rowOff>
    </xdr:from>
    <xdr:to>
      <xdr:col>15</xdr:col>
      <xdr:colOff>149225</xdr:colOff>
      <xdr:row>80</xdr:row>
      <xdr:rowOff>139700</xdr:rowOff>
    </xdr:to>
    <xdr:sp macro="" textlink="">
      <xdr:nvSpPr>
        <xdr:cNvPr id="400" name="楕円 399"/>
        <xdr:cNvSpPr/>
      </xdr:nvSpPr>
      <xdr:spPr>
        <a:xfrm>
          <a:off x="3048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124477</xdr:rowOff>
    </xdr:from>
    <xdr:ext cx="762000" cy="259045"/>
    <xdr:sp macro="" textlink="">
      <xdr:nvSpPr>
        <xdr:cNvPr id="401" name="テキスト ボックス 400"/>
        <xdr:cNvSpPr txBox="1"/>
      </xdr:nvSpPr>
      <xdr:spPr>
        <a:xfrm>
          <a:off x="2717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127000</xdr:rowOff>
    </xdr:from>
    <xdr:to>
      <xdr:col>11</xdr:col>
      <xdr:colOff>60325</xdr:colOff>
      <xdr:row>81</xdr:row>
      <xdr:rowOff>57150</xdr:rowOff>
    </xdr:to>
    <xdr:sp macro="" textlink="">
      <xdr:nvSpPr>
        <xdr:cNvPr id="402" name="楕円 401"/>
        <xdr:cNvSpPr/>
      </xdr:nvSpPr>
      <xdr:spPr>
        <a:xfrm>
          <a:off x="2159000" y="138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41927</xdr:rowOff>
    </xdr:from>
    <xdr:ext cx="762000" cy="259045"/>
    <xdr:sp macro="" textlink="">
      <xdr:nvSpPr>
        <xdr:cNvPr id="403" name="テキスト ボックス 402"/>
        <xdr:cNvSpPr txBox="1"/>
      </xdr:nvSpPr>
      <xdr:spPr>
        <a:xfrm>
          <a:off x="18288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95250</xdr:rowOff>
    </xdr:from>
    <xdr:to>
      <xdr:col>6</xdr:col>
      <xdr:colOff>171450</xdr:colOff>
      <xdr:row>82</xdr:row>
      <xdr:rowOff>25400</xdr:rowOff>
    </xdr:to>
    <xdr:sp macro="" textlink="">
      <xdr:nvSpPr>
        <xdr:cNvPr id="404" name="楕円 403"/>
        <xdr:cNvSpPr/>
      </xdr:nvSpPr>
      <xdr:spPr>
        <a:xfrm>
          <a:off x="12700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10177</xdr:rowOff>
    </xdr:from>
    <xdr:ext cx="762000" cy="259045"/>
    <xdr:sp macro="" textlink="">
      <xdr:nvSpPr>
        <xdr:cNvPr id="405" name="テキスト ボックス 404"/>
        <xdr:cNvSpPr txBox="1"/>
      </xdr:nvSpPr>
      <xdr:spPr>
        <a:xfrm>
          <a:off x="9398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類似団体に比べ、公債費の占める割合が高いため、公債費以外の経費は平均より低い水準になっている。</a:t>
          </a:r>
        </a:p>
        <a:p>
          <a:r>
            <a:rPr kumimoji="1" lang="ja-JP" altLang="en-US" sz="1300">
              <a:latin typeface="ＭＳ Ｐゴシック" panose="020B0600070205080204" pitchFamily="50" charset="-128"/>
              <a:ea typeface="ＭＳ Ｐゴシック" panose="020B0600070205080204" pitchFamily="50" charset="-128"/>
            </a:rPr>
            <a:t>　定員の適正化や行政経費の見直しに継続して取り組み、経常経費のさらなる節減に努める。</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149860</xdr:rowOff>
    </xdr:from>
    <xdr:to>
      <xdr:col>82</xdr:col>
      <xdr:colOff>107950</xdr:colOff>
      <xdr:row>80</xdr:row>
      <xdr:rowOff>66039</xdr:rowOff>
    </xdr:to>
    <xdr:cxnSp macro="">
      <xdr:nvCxnSpPr>
        <xdr:cNvPr id="433" name="直線コネクタ 432"/>
        <xdr:cNvCxnSpPr/>
      </xdr:nvCxnSpPr>
      <xdr:spPr>
        <a:xfrm flipV="1">
          <a:off x="16510000" y="124942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38116</xdr:rowOff>
    </xdr:from>
    <xdr:ext cx="762000" cy="259045"/>
    <xdr:sp macro="" textlink="">
      <xdr:nvSpPr>
        <xdr:cNvPr id="434" name="公債費以外最小値テキスト"/>
        <xdr:cNvSpPr txBox="1"/>
      </xdr:nvSpPr>
      <xdr:spPr>
        <a:xfrm>
          <a:off x="16598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66039</xdr:rowOff>
    </xdr:from>
    <xdr:to>
      <xdr:col>82</xdr:col>
      <xdr:colOff>196850</xdr:colOff>
      <xdr:row>80</xdr:row>
      <xdr:rowOff>66039</xdr:rowOff>
    </xdr:to>
    <xdr:cxnSp macro="">
      <xdr:nvCxnSpPr>
        <xdr:cNvPr id="435" name="直線コネクタ 434"/>
        <xdr:cNvCxnSpPr/>
      </xdr:nvCxnSpPr>
      <xdr:spPr>
        <a:xfrm>
          <a:off x="16421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64787</xdr:rowOff>
    </xdr:from>
    <xdr:ext cx="762000" cy="259045"/>
    <xdr:sp macro="" textlink="">
      <xdr:nvSpPr>
        <xdr:cNvPr id="436" name="公債費以外最大値テキスト"/>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149860</xdr:rowOff>
    </xdr:from>
    <xdr:to>
      <xdr:col>82</xdr:col>
      <xdr:colOff>196850</xdr:colOff>
      <xdr:row>72</xdr:row>
      <xdr:rowOff>149860</xdr:rowOff>
    </xdr:to>
    <xdr:cxnSp macro="">
      <xdr:nvCxnSpPr>
        <xdr:cNvPr id="437" name="直線コネクタ 436"/>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12700</xdr:rowOff>
    </xdr:from>
    <xdr:to>
      <xdr:col>82</xdr:col>
      <xdr:colOff>107950</xdr:colOff>
      <xdr:row>74</xdr:row>
      <xdr:rowOff>50800</xdr:rowOff>
    </xdr:to>
    <xdr:cxnSp macro="">
      <xdr:nvCxnSpPr>
        <xdr:cNvPr id="438" name="直線コネクタ 437"/>
        <xdr:cNvCxnSpPr/>
      </xdr:nvCxnSpPr>
      <xdr:spPr>
        <a:xfrm flipV="1">
          <a:off x="15671800" y="12700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48277</xdr:rowOff>
    </xdr:from>
    <xdr:ext cx="762000" cy="259045"/>
    <xdr:sp macro="" textlink="">
      <xdr:nvSpPr>
        <xdr:cNvPr id="439" name="公債費以外平均値テキスト"/>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40" name="フローチャート: 判断 439"/>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146050</xdr:rowOff>
    </xdr:from>
    <xdr:to>
      <xdr:col>78</xdr:col>
      <xdr:colOff>69850</xdr:colOff>
      <xdr:row>74</xdr:row>
      <xdr:rowOff>50800</xdr:rowOff>
    </xdr:to>
    <xdr:cxnSp macro="">
      <xdr:nvCxnSpPr>
        <xdr:cNvPr id="441" name="直線コネクタ 440"/>
        <xdr:cNvCxnSpPr/>
      </xdr:nvCxnSpPr>
      <xdr:spPr>
        <a:xfrm>
          <a:off x="14782800" y="12661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2" name="フローチャート: 判断 44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59707</xdr:rowOff>
    </xdr:from>
    <xdr:ext cx="736600" cy="259045"/>
    <xdr:sp macro="" textlink="">
      <xdr:nvSpPr>
        <xdr:cNvPr id="443" name="テキスト ボックス 442"/>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146050</xdr:rowOff>
    </xdr:from>
    <xdr:to>
      <xdr:col>73</xdr:col>
      <xdr:colOff>180975</xdr:colOff>
      <xdr:row>74</xdr:row>
      <xdr:rowOff>81280</xdr:rowOff>
    </xdr:to>
    <xdr:cxnSp macro="">
      <xdr:nvCxnSpPr>
        <xdr:cNvPr id="444" name="直線コネクタ 443"/>
        <xdr:cNvCxnSpPr/>
      </xdr:nvCxnSpPr>
      <xdr:spPr>
        <a:xfrm flipV="1">
          <a:off x="13893800" y="126619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45720</xdr:rowOff>
    </xdr:from>
    <xdr:to>
      <xdr:col>74</xdr:col>
      <xdr:colOff>31750</xdr:colOff>
      <xdr:row>76</xdr:row>
      <xdr:rowOff>147320</xdr:rowOff>
    </xdr:to>
    <xdr:sp macro="" textlink="">
      <xdr:nvSpPr>
        <xdr:cNvPr id="445" name="フローチャート: 判断 444"/>
        <xdr:cNvSpPr/>
      </xdr:nvSpPr>
      <xdr:spPr>
        <a:xfrm>
          <a:off x="14732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132097</xdr:rowOff>
    </xdr:from>
    <xdr:ext cx="762000" cy="259045"/>
    <xdr:sp macro="" textlink="">
      <xdr:nvSpPr>
        <xdr:cNvPr id="446" name="テキスト ボックス 445"/>
        <xdr:cNvSpPr txBox="1"/>
      </xdr:nvSpPr>
      <xdr:spPr>
        <a:xfrm>
          <a:off x="14401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123190</xdr:rowOff>
    </xdr:from>
    <xdr:to>
      <xdr:col>69</xdr:col>
      <xdr:colOff>92075</xdr:colOff>
      <xdr:row>74</xdr:row>
      <xdr:rowOff>81280</xdr:rowOff>
    </xdr:to>
    <xdr:cxnSp macro="">
      <xdr:nvCxnSpPr>
        <xdr:cNvPr id="447" name="直線コネクタ 446"/>
        <xdr:cNvCxnSpPr/>
      </xdr:nvCxnSpPr>
      <xdr:spPr>
        <a:xfrm>
          <a:off x="13004800" y="126390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8" name="フローチャート: 判断 447"/>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9" name="テキスト ボックス 448"/>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0</xdr:rowOff>
    </xdr:from>
    <xdr:to>
      <xdr:col>65</xdr:col>
      <xdr:colOff>53975</xdr:colOff>
      <xdr:row>76</xdr:row>
      <xdr:rowOff>101600</xdr:rowOff>
    </xdr:to>
    <xdr:sp macro="" textlink="">
      <xdr:nvSpPr>
        <xdr:cNvPr id="450" name="フローチャート: 判断 449"/>
        <xdr:cNvSpPr/>
      </xdr:nvSpPr>
      <xdr:spPr>
        <a:xfrm>
          <a:off x="12954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86377</xdr:rowOff>
    </xdr:from>
    <xdr:ext cx="762000" cy="259045"/>
    <xdr:sp macro="" textlink="">
      <xdr:nvSpPr>
        <xdr:cNvPr id="451" name="テキスト ボックス 450"/>
        <xdr:cNvSpPr txBox="1"/>
      </xdr:nvSpPr>
      <xdr:spPr>
        <a:xfrm>
          <a:off x="12623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133350</xdr:rowOff>
    </xdr:from>
    <xdr:to>
      <xdr:col>82</xdr:col>
      <xdr:colOff>158750</xdr:colOff>
      <xdr:row>74</xdr:row>
      <xdr:rowOff>63500</xdr:rowOff>
    </xdr:to>
    <xdr:sp macro="" textlink="">
      <xdr:nvSpPr>
        <xdr:cNvPr id="457" name="楕円 456"/>
        <xdr:cNvSpPr/>
      </xdr:nvSpPr>
      <xdr:spPr>
        <a:xfrm>
          <a:off x="164592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149877</xdr:rowOff>
    </xdr:from>
    <xdr:ext cx="762000" cy="259045"/>
    <xdr:sp macro="" textlink="">
      <xdr:nvSpPr>
        <xdr:cNvPr id="458" name="公債費以外該当値テキスト"/>
        <xdr:cNvSpPr txBox="1"/>
      </xdr:nvSpPr>
      <xdr:spPr>
        <a:xfrm>
          <a:off x="165989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0</xdr:rowOff>
    </xdr:from>
    <xdr:to>
      <xdr:col>78</xdr:col>
      <xdr:colOff>120650</xdr:colOff>
      <xdr:row>74</xdr:row>
      <xdr:rowOff>101600</xdr:rowOff>
    </xdr:to>
    <xdr:sp macro="" textlink="">
      <xdr:nvSpPr>
        <xdr:cNvPr id="459" name="楕円 458"/>
        <xdr:cNvSpPr/>
      </xdr:nvSpPr>
      <xdr:spPr>
        <a:xfrm>
          <a:off x="15621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111777</xdr:rowOff>
    </xdr:from>
    <xdr:ext cx="736600" cy="259045"/>
    <xdr:sp macro="" textlink="">
      <xdr:nvSpPr>
        <xdr:cNvPr id="460" name="テキスト ボックス 459"/>
        <xdr:cNvSpPr txBox="1"/>
      </xdr:nvSpPr>
      <xdr:spPr>
        <a:xfrm>
          <a:off x="15290800" y="1245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95250</xdr:rowOff>
    </xdr:from>
    <xdr:to>
      <xdr:col>74</xdr:col>
      <xdr:colOff>31750</xdr:colOff>
      <xdr:row>74</xdr:row>
      <xdr:rowOff>25400</xdr:rowOff>
    </xdr:to>
    <xdr:sp macro="" textlink="">
      <xdr:nvSpPr>
        <xdr:cNvPr id="461" name="楕円 460"/>
        <xdr:cNvSpPr/>
      </xdr:nvSpPr>
      <xdr:spPr>
        <a:xfrm>
          <a:off x="14732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35577</xdr:rowOff>
    </xdr:from>
    <xdr:ext cx="762000" cy="259045"/>
    <xdr:sp macro="" textlink="">
      <xdr:nvSpPr>
        <xdr:cNvPr id="462" name="テキスト ボックス 461"/>
        <xdr:cNvSpPr txBox="1"/>
      </xdr:nvSpPr>
      <xdr:spPr>
        <a:xfrm>
          <a:off x="14401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30480</xdr:rowOff>
    </xdr:from>
    <xdr:to>
      <xdr:col>69</xdr:col>
      <xdr:colOff>142875</xdr:colOff>
      <xdr:row>74</xdr:row>
      <xdr:rowOff>132080</xdr:rowOff>
    </xdr:to>
    <xdr:sp macro="" textlink="">
      <xdr:nvSpPr>
        <xdr:cNvPr id="463" name="楕円 462"/>
        <xdr:cNvSpPr/>
      </xdr:nvSpPr>
      <xdr:spPr>
        <a:xfrm>
          <a:off x="13843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142257</xdr:rowOff>
    </xdr:from>
    <xdr:ext cx="762000" cy="259045"/>
    <xdr:sp macro="" textlink="">
      <xdr:nvSpPr>
        <xdr:cNvPr id="464" name="テキスト ボックス 463"/>
        <xdr:cNvSpPr txBox="1"/>
      </xdr:nvSpPr>
      <xdr:spPr>
        <a:xfrm>
          <a:off x="13512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72390</xdr:rowOff>
    </xdr:from>
    <xdr:to>
      <xdr:col>65</xdr:col>
      <xdr:colOff>53975</xdr:colOff>
      <xdr:row>74</xdr:row>
      <xdr:rowOff>2540</xdr:rowOff>
    </xdr:to>
    <xdr:sp macro="" textlink="">
      <xdr:nvSpPr>
        <xdr:cNvPr id="465" name="楕円 464"/>
        <xdr:cNvSpPr/>
      </xdr:nvSpPr>
      <xdr:spPr>
        <a:xfrm>
          <a:off x="12954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12717</xdr:rowOff>
    </xdr:from>
    <xdr:ext cx="762000" cy="259045"/>
    <xdr:sp macro="" textlink="">
      <xdr:nvSpPr>
        <xdr:cNvPr id="466" name="テキスト ボックス 465"/>
        <xdr:cNvSpPr txBox="1"/>
      </xdr:nvSpPr>
      <xdr:spPr>
        <a:xfrm>
          <a:off x="12623800" y="1235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新潟県長岡市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123990</xdr:rowOff>
    </xdr:from>
    <xdr:to>
      <xdr:col>29</xdr:col>
      <xdr:colOff>127000</xdr:colOff>
      <xdr:row>20</xdr:row>
      <xdr:rowOff>11328</xdr:rowOff>
    </xdr:to>
    <xdr:cxnSp macro="">
      <xdr:nvCxnSpPr>
        <xdr:cNvPr id="45" name="直線コネクタ 44"/>
        <xdr:cNvCxnSpPr/>
      </xdr:nvCxnSpPr>
      <xdr:spPr bwMode="auto">
        <a:xfrm flipV="1">
          <a:off x="5651500" y="2057565"/>
          <a:ext cx="0" cy="14303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154855</xdr:rowOff>
    </xdr:from>
    <xdr:ext cx="762000" cy="259045"/>
    <xdr:sp macro="" textlink="">
      <xdr:nvSpPr>
        <xdr:cNvPr id="46" name="人口1人当たり決算額の推移最小値テキスト130"/>
        <xdr:cNvSpPr txBox="1"/>
      </xdr:nvSpPr>
      <xdr:spPr>
        <a:xfrm>
          <a:off x="5740400" y="346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11328</xdr:rowOff>
    </xdr:from>
    <xdr:to>
      <xdr:col>30</xdr:col>
      <xdr:colOff>25400</xdr:colOff>
      <xdr:row>20</xdr:row>
      <xdr:rowOff>11328</xdr:rowOff>
    </xdr:to>
    <xdr:cxnSp macro="">
      <xdr:nvCxnSpPr>
        <xdr:cNvPr id="47" name="直線コネクタ 46"/>
        <xdr:cNvCxnSpPr/>
      </xdr:nvCxnSpPr>
      <xdr:spPr bwMode="auto">
        <a:xfrm>
          <a:off x="5562600" y="34879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38917</xdr:rowOff>
    </xdr:from>
    <xdr:ext cx="762000" cy="259045"/>
    <xdr:sp macro="" textlink="">
      <xdr:nvSpPr>
        <xdr:cNvPr id="48" name="人口1人当たり決算額の推移最大値テキスト130"/>
        <xdr:cNvSpPr txBox="1"/>
      </xdr:nvSpPr>
      <xdr:spPr>
        <a:xfrm>
          <a:off x="5740400" y="180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123990</xdr:rowOff>
    </xdr:from>
    <xdr:to>
      <xdr:col>30</xdr:col>
      <xdr:colOff>25400</xdr:colOff>
      <xdr:row>11</xdr:row>
      <xdr:rowOff>123990</xdr:rowOff>
    </xdr:to>
    <xdr:cxnSp macro="">
      <xdr:nvCxnSpPr>
        <xdr:cNvPr id="49" name="直線コネクタ 48"/>
        <xdr:cNvCxnSpPr/>
      </xdr:nvCxnSpPr>
      <xdr:spPr bwMode="auto">
        <a:xfrm>
          <a:off x="5562600" y="2057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104407</xdr:rowOff>
    </xdr:from>
    <xdr:to>
      <xdr:col>29</xdr:col>
      <xdr:colOff>127000</xdr:colOff>
      <xdr:row>15</xdr:row>
      <xdr:rowOff>30150</xdr:rowOff>
    </xdr:to>
    <xdr:cxnSp macro="">
      <xdr:nvCxnSpPr>
        <xdr:cNvPr id="50" name="直線コネクタ 49"/>
        <xdr:cNvCxnSpPr/>
      </xdr:nvCxnSpPr>
      <xdr:spPr bwMode="auto">
        <a:xfrm flipV="1">
          <a:off x="5003800" y="2552332"/>
          <a:ext cx="647700" cy="97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82110</xdr:rowOff>
    </xdr:from>
    <xdr:ext cx="762000" cy="259045"/>
    <xdr:sp macro="" textlink="">
      <xdr:nvSpPr>
        <xdr:cNvPr id="51" name="人口1人当たり決算額の推移平均値テキスト130"/>
        <xdr:cNvSpPr txBox="1"/>
      </xdr:nvSpPr>
      <xdr:spPr>
        <a:xfrm>
          <a:off x="5740400" y="2872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110033</xdr:rowOff>
    </xdr:from>
    <xdr:to>
      <xdr:col>29</xdr:col>
      <xdr:colOff>177800</xdr:colOff>
      <xdr:row>17</xdr:row>
      <xdr:rowOff>40183</xdr:rowOff>
    </xdr:to>
    <xdr:sp macro="" textlink="">
      <xdr:nvSpPr>
        <xdr:cNvPr id="52" name="フローチャート: 判断 51"/>
        <xdr:cNvSpPr/>
      </xdr:nvSpPr>
      <xdr:spPr bwMode="auto">
        <a:xfrm>
          <a:off x="5600700" y="2900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30150</xdr:rowOff>
    </xdr:from>
    <xdr:to>
      <xdr:col>26</xdr:col>
      <xdr:colOff>50800</xdr:colOff>
      <xdr:row>15</xdr:row>
      <xdr:rowOff>53238</xdr:rowOff>
    </xdr:to>
    <xdr:cxnSp macro="">
      <xdr:nvCxnSpPr>
        <xdr:cNvPr id="53" name="直線コネクタ 52"/>
        <xdr:cNvCxnSpPr/>
      </xdr:nvCxnSpPr>
      <xdr:spPr bwMode="auto">
        <a:xfrm flipV="1">
          <a:off x="4305300" y="2649525"/>
          <a:ext cx="698500" cy="23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7506</xdr:rowOff>
    </xdr:from>
    <xdr:to>
      <xdr:col>26</xdr:col>
      <xdr:colOff>101600</xdr:colOff>
      <xdr:row>17</xdr:row>
      <xdr:rowOff>109106</xdr:rowOff>
    </xdr:to>
    <xdr:sp macro="" textlink="">
      <xdr:nvSpPr>
        <xdr:cNvPr id="54" name="フローチャート: 判断 53"/>
        <xdr:cNvSpPr/>
      </xdr:nvSpPr>
      <xdr:spPr bwMode="auto">
        <a:xfrm>
          <a:off x="49530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93883</xdr:rowOff>
    </xdr:from>
    <xdr:ext cx="736600" cy="259045"/>
    <xdr:sp macro="" textlink="">
      <xdr:nvSpPr>
        <xdr:cNvPr id="55" name="テキスト ボックス 54"/>
        <xdr:cNvSpPr txBox="1"/>
      </xdr:nvSpPr>
      <xdr:spPr>
        <a:xfrm>
          <a:off x="4622800" y="305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53238</xdr:rowOff>
    </xdr:from>
    <xdr:to>
      <xdr:col>22</xdr:col>
      <xdr:colOff>114300</xdr:colOff>
      <xdr:row>15</xdr:row>
      <xdr:rowOff>58725</xdr:rowOff>
    </xdr:to>
    <xdr:cxnSp macro="">
      <xdr:nvCxnSpPr>
        <xdr:cNvPr id="56" name="直線コネクタ 55"/>
        <xdr:cNvCxnSpPr/>
      </xdr:nvCxnSpPr>
      <xdr:spPr bwMode="auto">
        <a:xfrm flipV="1">
          <a:off x="3606800" y="2672613"/>
          <a:ext cx="698500" cy="5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36081</xdr:rowOff>
    </xdr:from>
    <xdr:to>
      <xdr:col>22</xdr:col>
      <xdr:colOff>165100</xdr:colOff>
      <xdr:row>17</xdr:row>
      <xdr:rowOff>137681</xdr:rowOff>
    </xdr:to>
    <xdr:sp macro="" textlink="">
      <xdr:nvSpPr>
        <xdr:cNvPr id="57" name="フローチャート: 判断 56"/>
        <xdr:cNvSpPr/>
      </xdr:nvSpPr>
      <xdr:spPr bwMode="auto">
        <a:xfrm>
          <a:off x="42545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122458</xdr:rowOff>
    </xdr:from>
    <xdr:ext cx="762000" cy="259045"/>
    <xdr:sp macro="" textlink="">
      <xdr:nvSpPr>
        <xdr:cNvPr id="58" name="テキスト ボックス 57"/>
        <xdr:cNvSpPr txBox="1"/>
      </xdr:nvSpPr>
      <xdr:spPr>
        <a:xfrm>
          <a:off x="3924300" y="30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58725</xdr:rowOff>
    </xdr:from>
    <xdr:to>
      <xdr:col>18</xdr:col>
      <xdr:colOff>177800</xdr:colOff>
      <xdr:row>15</xdr:row>
      <xdr:rowOff>77889</xdr:rowOff>
    </xdr:to>
    <xdr:cxnSp macro="">
      <xdr:nvCxnSpPr>
        <xdr:cNvPr id="59" name="直線コネクタ 58"/>
        <xdr:cNvCxnSpPr/>
      </xdr:nvCxnSpPr>
      <xdr:spPr bwMode="auto">
        <a:xfrm flipV="1">
          <a:off x="2908300" y="2678100"/>
          <a:ext cx="698500" cy="19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63475</xdr:rowOff>
    </xdr:from>
    <xdr:to>
      <xdr:col>19</xdr:col>
      <xdr:colOff>38100</xdr:colOff>
      <xdr:row>17</xdr:row>
      <xdr:rowOff>165075</xdr:rowOff>
    </xdr:to>
    <xdr:sp macro="" textlink="">
      <xdr:nvSpPr>
        <xdr:cNvPr id="60" name="フローチャート: 判断 59"/>
        <xdr:cNvSpPr/>
      </xdr:nvSpPr>
      <xdr:spPr bwMode="auto">
        <a:xfrm>
          <a:off x="35560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149852</xdr:rowOff>
    </xdr:from>
    <xdr:ext cx="762000" cy="259045"/>
    <xdr:sp macro="" textlink="">
      <xdr:nvSpPr>
        <xdr:cNvPr id="61" name="テキスト ボックス 60"/>
        <xdr:cNvSpPr txBox="1"/>
      </xdr:nvSpPr>
      <xdr:spPr>
        <a:xfrm>
          <a:off x="3225800" y="311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97117</xdr:rowOff>
    </xdr:from>
    <xdr:to>
      <xdr:col>15</xdr:col>
      <xdr:colOff>101600</xdr:colOff>
      <xdr:row>18</xdr:row>
      <xdr:rowOff>27267</xdr:rowOff>
    </xdr:to>
    <xdr:sp macro="" textlink="">
      <xdr:nvSpPr>
        <xdr:cNvPr id="62" name="フローチャート: 判断 61"/>
        <xdr:cNvSpPr/>
      </xdr:nvSpPr>
      <xdr:spPr bwMode="auto">
        <a:xfrm>
          <a:off x="28575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12044</xdr:rowOff>
    </xdr:from>
    <xdr:ext cx="762000" cy="259045"/>
    <xdr:sp macro="" textlink="">
      <xdr:nvSpPr>
        <xdr:cNvPr id="63" name="テキスト ボックス 62"/>
        <xdr:cNvSpPr txBox="1"/>
      </xdr:nvSpPr>
      <xdr:spPr>
        <a:xfrm>
          <a:off x="2527300" y="314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53607</xdr:rowOff>
    </xdr:from>
    <xdr:to>
      <xdr:col>29</xdr:col>
      <xdr:colOff>177800</xdr:colOff>
      <xdr:row>14</xdr:row>
      <xdr:rowOff>155207</xdr:rowOff>
    </xdr:to>
    <xdr:sp macro="" textlink="">
      <xdr:nvSpPr>
        <xdr:cNvPr id="69" name="楕円 68"/>
        <xdr:cNvSpPr/>
      </xdr:nvSpPr>
      <xdr:spPr bwMode="auto">
        <a:xfrm>
          <a:off x="5600700" y="2501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70134</xdr:rowOff>
    </xdr:from>
    <xdr:ext cx="762000" cy="259045"/>
    <xdr:sp macro="" textlink="">
      <xdr:nvSpPr>
        <xdr:cNvPr id="70" name="人口1人当たり決算額の推移該当値テキスト130"/>
        <xdr:cNvSpPr txBox="1"/>
      </xdr:nvSpPr>
      <xdr:spPr>
        <a:xfrm>
          <a:off x="5740400" y="234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150800</xdr:rowOff>
    </xdr:from>
    <xdr:to>
      <xdr:col>26</xdr:col>
      <xdr:colOff>101600</xdr:colOff>
      <xdr:row>15</xdr:row>
      <xdr:rowOff>80950</xdr:rowOff>
    </xdr:to>
    <xdr:sp macro="" textlink="">
      <xdr:nvSpPr>
        <xdr:cNvPr id="71" name="楕円 70"/>
        <xdr:cNvSpPr/>
      </xdr:nvSpPr>
      <xdr:spPr bwMode="auto">
        <a:xfrm>
          <a:off x="4953000" y="2598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91127</xdr:rowOff>
    </xdr:from>
    <xdr:ext cx="736600" cy="259045"/>
    <xdr:sp macro="" textlink="">
      <xdr:nvSpPr>
        <xdr:cNvPr id="72" name="テキスト ボックス 71"/>
        <xdr:cNvSpPr txBox="1"/>
      </xdr:nvSpPr>
      <xdr:spPr>
        <a:xfrm>
          <a:off x="4622800" y="2367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2438</xdr:rowOff>
    </xdr:from>
    <xdr:to>
      <xdr:col>22</xdr:col>
      <xdr:colOff>165100</xdr:colOff>
      <xdr:row>15</xdr:row>
      <xdr:rowOff>104038</xdr:rowOff>
    </xdr:to>
    <xdr:sp macro="" textlink="">
      <xdr:nvSpPr>
        <xdr:cNvPr id="73" name="楕円 72"/>
        <xdr:cNvSpPr/>
      </xdr:nvSpPr>
      <xdr:spPr bwMode="auto">
        <a:xfrm>
          <a:off x="4254500" y="2621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114215</xdr:rowOff>
    </xdr:from>
    <xdr:ext cx="762000" cy="259045"/>
    <xdr:sp macro="" textlink="">
      <xdr:nvSpPr>
        <xdr:cNvPr id="74" name="テキスト ボックス 73"/>
        <xdr:cNvSpPr txBox="1"/>
      </xdr:nvSpPr>
      <xdr:spPr>
        <a:xfrm>
          <a:off x="3924300" y="2390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7925</xdr:rowOff>
    </xdr:from>
    <xdr:to>
      <xdr:col>19</xdr:col>
      <xdr:colOff>38100</xdr:colOff>
      <xdr:row>15</xdr:row>
      <xdr:rowOff>109525</xdr:rowOff>
    </xdr:to>
    <xdr:sp macro="" textlink="">
      <xdr:nvSpPr>
        <xdr:cNvPr id="75" name="楕円 74"/>
        <xdr:cNvSpPr/>
      </xdr:nvSpPr>
      <xdr:spPr bwMode="auto">
        <a:xfrm>
          <a:off x="3556000" y="2627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119702</xdr:rowOff>
    </xdr:from>
    <xdr:ext cx="762000" cy="259045"/>
    <xdr:sp macro="" textlink="">
      <xdr:nvSpPr>
        <xdr:cNvPr id="76" name="テキスト ボックス 75"/>
        <xdr:cNvSpPr txBox="1"/>
      </xdr:nvSpPr>
      <xdr:spPr>
        <a:xfrm>
          <a:off x="3225800" y="23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27089</xdr:rowOff>
    </xdr:from>
    <xdr:to>
      <xdr:col>15</xdr:col>
      <xdr:colOff>101600</xdr:colOff>
      <xdr:row>15</xdr:row>
      <xdr:rowOff>128689</xdr:rowOff>
    </xdr:to>
    <xdr:sp macro="" textlink="">
      <xdr:nvSpPr>
        <xdr:cNvPr id="77" name="楕円 76"/>
        <xdr:cNvSpPr/>
      </xdr:nvSpPr>
      <xdr:spPr bwMode="auto">
        <a:xfrm>
          <a:off x="2857500" y="2646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138866</xdr:rowOff>
    </xdr:from>
    <xdr:ext cx="762000" cy="259045"/>
    <xdr:sp macro="" textlink="">
      <xdr:nvSpPr>
        <xdr:cNvPr id="78" name="テキスト ボックス 77"/>
        <xdr:cNvSpPr txBox="1"/>
      </xdr:nvSpPr>
      <xdr:spPr>
        <a:xfrm>
          <a:off x="2527300" y="241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261684</xdr:rowOff>
    </xdr:from>
    <xdr:to>
      <xdr:col>29</xdr:col>
      <xdr:colOff>127000</xdr:colOff>
      <xdr:row>37</xdr:row>
      <xdr:rowOff>158014</xdr:rowOff>
    </xdr:to>
    <xdr:cxnSp macro="">
      <xdr:nvCxnSpPr>
        <xdr:cNvPr id="106" name="直線コネクタ 105"/>
        <xdr:cNvCxnSpPr/>
      </xdr:nvCxnSpPr>
      <xdr:spPr bwMode="auto">
        <a:xfrm flipV="1">
          <a:off x="5651500" y="6186234"/>
          <a:ext cx="0" cy="10964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130091</xdr:rowOff>
    </xdr:from>
    <xdr:ext cx="762000" cy="259045"/>
    <xdr:sp macro="" textlink="">
      <xdr:nvSpPr>
        <xdr:cNvPr id="107" name="人口1人当たり決算額の推移最小値テキスト445"/>
        <xdr:cNvSpPr txBox="1"/>
      </xdr:nvSpPr>
      <xdr:spPr>
        <a:xfrm>
          <a:off x="5740400" y="725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158014</xdr:rowOff>
    </xdr:from>
    <xdr:to>
      <xdr:col>30</xdr:col>
      <xdr:colOff>25400</xdr:colOff>
      <xdr:row>37</xdr:row>
      <xdr:rowOff>158014</xdr:rowOff>
    </xdr:to>
    <xdr:cxnSp macro="">
      <xdr:nvCxnSpPr>
        <xdr:cNvPr id="108" name="直線コネクタ 107"/>
        <xdr:cNvCxnSpPr/>
      </xdr:nvCxnSpPr>
      <xdr:spPr bwMode="auto">
        <a:xfrm>
          <a:off x="5562600" y="7282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5161</xdr:rowOff>
    </xdr:from>
    <xdr:ext cx="762000" cy="259045"/>
    <xdr:sp macro="" textlink="">
      <xdr:nvSpPr>
        <xdr:cNvPr id="109" name="人口1人当たり決算額の推移最大値テキスト445"/>
        <xdr:cNvSpPr txBox="1"/>
      </xdr:nvSpPr>
      <xdr:spPr>
        <a:xfrm>
          <a:off x="5740400" y="592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261684</xdr:rowOff>
    </xdr:from>
    <xdr:to>
      <xdr:col>30</xdr:col>
      <xdr:colOff>25400</xdr:colOff>
      <xdr:row>33</xdr:row>
      <xdr:rowOff>261684</xdr:rowOff>
    </xdr:to>
    <xdr:cxnSp macro="">
      <xdr:nvCxnSpPr>
        <xdr:cNvPr id="110" name="直線コネクタ 109"/>
        <xdr:cNvCxnSpPr/>
      </xdr:nvCxnSpPr>
      <xdr:spPr bwMode="auto">
        <a:xfrm>
          <a:off x="5562600" y="6186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54687</xdr:rowOff>
    </xdr:from>
    <xdr:to>
      <xdr:col>29</xdr:col>
      <xdr:colOff>127000</xdr:colOff>
      <xdr:row>35</xdr:row>
      <xdr:rowOff>116675</xdr:rowOff>
    </xdr:to>
    <xdr:cxnSp macro="">
      <xdr:nvCxnSpPr>
        <xdr:cNvPr id="111" name="直線コネクタ 110"/>
        <xdr:cNvCxnSpPr/>
      </xdr:nvCxnSpPr>
      <xdr:spPr bwMode="auto">
        <a:xfrm flipV="1">
          <a:off x="5003800" y="6665037"/>
          <a:ext cx="647700" cy="61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239044</xdr:rowOff>
    </xdr:from>
    <xdr:ext cx="762000" cy="259045"/>
    <xdr:sp macro="" textlink="">
      <xdr:nvSpPr>
        <xdr:cNvPr id="112" name="人口1人当たり決算額の推移平均値テキスト445"/>
        <xdr:cNvSpPr txBox="1"/>
      </xdr:nvSpPr>
      <xdr:spPr>
        <a:xfrm>
          <a:off x="5740400" y="6849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266967</xdr:rowOff>
    </xdr:from>
    <xdr:to>
      <xdr:col>29</xdr:col>
      <xdr:colOff>177800</xdr:colOff>
      <xdr:row>36</xdr:row>
      <xdr:rowOff>25667</xdr:rowOff>
    </xdr:to>
    <xdr:sp macro="" textlink="">
      <xdr:nvSpPr>
        <xdr:cNvPr id="113" name="フローチャート: 判断 112"/>
        <xdr:cNvSpPr/>
      </xdr:nvSpPr>
      <xdr:spPr bwMode="auto">
        <a:xfrm>
          <a:off x="5600700" y="687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116675</xdr:rowOff>
    </xdr:from>
    <xdr:to>
      <xdr:col>26</xdr:col>
      <xdr:colOff>50800</xdr:colOff>
      <xdr:row>35</xdr:row>
      <xdr:rowOff>134086</xdr:rowOff>
    </xdr:to>
    <xdr:cxnSp macro="">
      <xdr:nvCxnSpPr>
        <xdr:cNvPr id="114" name="直線コネクタ 113"/>
        <xdr:cNvCxnSpPr/>
      </xdr:nvCxnSpPr>
      <xdr:spPr bwMode="auto">
        <a:xfrm flipV="1">
          <a:off x="4305300" y="6727025"/>
          <a:ext cx="698500" cy="17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270548</xdr:rowOff>
    </xdr:from>
    <xdr:to>
      <xdr:col>26</xdr:col>
      <xdr:colOff>101600</xdr:colOff>
      <xdr:row>36</xdr:row>
      <xdr:rowOff>29248</xdr:rowOff>
    </xdr:to>
    <xdr:sp macro="" textlink="">
      <xdr:nvSpPr>
        <xdr:cNvPr id="115" name="フローチャート: 判断 114"/>
        <xdr:cNvSpPr/>
      </xdr:nvSpPr>
      <xdr:spPr bwMode="auto">
        <a:xfrm>
          <a:off x="49530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14025</xdr:rowOff>
    </xdr:from>
    <xdr:ext cx="736600" cy="259045"/>
    <xdr:sp macro="" textlink="">
      <xdr:nvSpPr>
        <xdr:cNvPr id="116" name="テキスト ボックス 115"/>
        <xdr:cNvSpPr txBox="1"/>
      </xdr:nvSpPr>
      <xdr:spPr>
        <a:xfrm>
          <a:off x="4622800" y="6967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98425</xdr:rowOff>
    </xdr:from>
    <xdr:to>
      <xdr:col>22</xdr:col>
      <xdr:colOff>114300</xdr:colOff>
      <xdr:row>35</xdr:row>
      <xdr:rowOff>134086</xdr:rowOff>
    </xdr:to>
    <xdr:cxnSp macro="">
      <xdr:nvCxnSpPr>
        <xdr:cNvPr id="117" name="直線コネクタ 116"/>
        <xdr:cNvCxnSpPr/>
      </xdr:nvCxnSpPr>
      <xdr:spPr bwMode="auto">
        <a:xfrm>
          <a:off x="3606800" y="6708775"/>
          <a:ext cx="698500" cy="35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258051</xdr:rowOff>
    </xdr:from>
    <xdr:to>
      <xdr:col>22</xdr:col>
      <xdr:colOff>165100</xdr:colOff>
      <xdr:row>36</xdr:row>
      <xdr:rowOff>16751</xdr:rowOff>
    </xdr:to>
    <xdr:sp macro="" textlink="">
      <xdr:nvSpPr>
        <xdr:cNvPr id="118" name="フローチャート: 判断 117"/>
        <xdr:cNvSpPr/>
      </xdr:nvSpPr>
      <xdr:spPr bwMode="auto">
        <a:xfrm>
          <a:off x="42545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1528</xdr:rowOff>
    </xdr:from>
    <xdr:ext cx="762000" cy="259045"/>
    <xdr:sp macro="" textlink="">
      <xdr:nvSpPr>
        <xdr:cNvPr id="119" name="テキスト ボックス 118"/>
        <xdr:cNvSpPr txBox="1"/>
      </xdr:nvSpPr>
      <xdr:spPr>
        <a:xfrm>
          <a:off x="3924300" y="695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38112</xdr:rowOff>
    </xdr:from>
    <xdr:to>
      <xdr:col>18</xdr:col>
      <xdr:colOff>177800</xdr:colOff>
      <xdr:row>35</xdr:row>
      <xdr:rowOff>98425</xdr:rowOff>
    </xdr:to>
    <xdr:cxnSp macro="">
      <xdr:nvCxnSpPr>
        <xdr:cNvPr id="120" name="直線コネクタ 119"/>
        <xdr:cNvCxnSpPr/>
      </xdr:nvCxnSpPr>
      <xdr:spPr bwMode="auto">
        <a:xfrm>
          <a:off x="2908300" y="6648462"/>
          <a:ext cx="698500" cy="60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190767</xdr:rowOff>
    </xdr:from>
    <xdr:to>
      <xdr:col>19</xdr:col>
      <xdr:colOff>38100</xdr:colOff>
      <xdr:row>35</xdr:row>
      <xdr:rowOff>292367</xdr:rowOff>
    </xdr:to>
    <xdr:sp macro="" textlink="">
      <xdr:nvSpPr>
        <xdr:cNvPr id="121" name="フローチャート: 判断 120"/>
        <xdr:cNvSpPr/>
      </xdr:nvSpPr>
      <xdr:spPr bwMode="auto">
        <a:xfrm>
          <a:off x="3556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277144</xdr:rowOff>
    </xdr:from>
    <xdr:ext cx="762000" cy="259045"/>
    <xdr:sp macro="" textlink="">
      <xdr:nvSpPr>
        <xdr:cNvPr id="122" name="テキスト ボックス 121"/>
        <xdr:cNvSpPr txBox="1"/>
      </xdr:nvSpPr>
      <xdr:spPr>
        <a:xfrm>
          <a:off x="3225800" y="6887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181089</xdr:rowOff>
    </xdr:from>
    <xdr:to>
      <xdr:col>15</xdr:col>
      <xdr:colOff>101600</xdr:colOff>
      <xdr:row>35</xdr:row>
      <xdr:rowOff>282689</xdr:rowOff>
    </xdr:to>
    <xdr:sp macro="" textlink="">
      <xdr:nvSpPr>
        <xdr:cNvPr id="123" name="フローチャート: 判断 122"/>
        <xdr:cNvSpPr/>
      </xdr:nvSpPr>
      <xdr:spPr bwMode="auto">
        <a:xfrm>
          <a:off x="2857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267466</xdr:rowOff>
    </xdr:from>
    <xdr:ext cx="762000" cy="259045"/>
    <xdr:sp macro="" textlink="">
      <xdr:nvSpPr>
        <xdr:cNvPr id="124" name="テキスト ボックス 123"/>
        <xdr:cNvSpPr txBox="1"/>
      </xdr:nvSpPr>
      <xdr:spPr>
        <a:xfrm>
          <a:off x="2527300" y="687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3887</xdr:rowOff>
    </xdr:from>
    <xdr:to>
      <xdr:col>29</xdr:col>
      <xdr:colOff>177800</xdr:colOff>
      <xdr:row>35</xdr:row>
      <xdr:rowOff>105487</xdr:rowOff>
    </xdr:to>
    <xdr:sp macro="" textlink="">
      <xdr:nvSpPr>
        <xdr:cNvPr id="130" name="楕円 129"/>
        <xdr:cNvSpPr/>
      </xdr:nvSpPr>
      <xdr:spPr bwMode="auto">
        <a:xfrm>
          <a:off x="5600700" y="6614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191864</xdr:rowOff>
    </xdr:from>
    <xdr:ext cx="762000" cy="259045"/>
    <xdr:sp macro="" textlink="">
      <xdr:nvSpPr>
        <xdr:cNvPr id="131" name="人口1人当たり決算額の推移該当値テキスト445"/>
        <xdr:cNvSpPr txBox="1"/>
      </xdr:nvSpPr>
      <xdr:spPr>
        <a:xfrm>
          <a:off x="5740400" y="645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65875</xdr:rowOff>
    </xdr:from>
    <xdr:to>
      <xdr:col>26</xdr:col>
      <xdr:colOff>101600</xdr:colOff>
      <xdr:row>35</xdr:row>
      <xdr:rowOff>167475</xdr:rowOff>
    </xdr:to>
    <xdr:sp macro="" textlink="">
      <xdr:nvSpPr>
        <xdr:cNvPr id="132" name="楕円 131"/>
        <xdr:cNvSpPr/>
      </xdr:nvSpPr>
      <xdr:spPr bwMode="auto">
        <a:xfrm>
          <a:off x="4953000" y="6676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177652</xdr:rowOff>
    </xdr:from>
    <xdr:ext cx="736600" cy="259045"/>
    <xdr:sp macro="" textlink="">
      <xdr:nvSpPr>
        <xdr:cNvPr id="133" name="テキスト ボックス 132"/>
        <xdr:cNvSpPr txBox="1"/>
      </xdr:nvSpPr>
      <xdr:spPr>
        <a:xfrm>
          <a:off x="4622800" y="6445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83286</xdr:rowOff>
    </xdr:from>
    <xdr:to>
      <xdr:col>22</xdr:col>
      <xdr:colOff>165100</xdr:colOff>
      <xdr:row>35</xdr:row>
      <xdr:rowOff>184886</xdr:rowOff>
    </xdr:to>
    <xdr:sp macro="" textlink="">
      <xdr:nvSpPr>
        <xdr:cNvPr id="134" name="楕円 133"/>
        <xdr:cNvSpPr/>
      </xdr:nvSpPr>
      <xdr:spPr bwMode="auto">
        <a:xfrm>
          <a:off x="4254500" y="6693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195063</xdr:rowOff>
    </xdr:from>
    <xdr:ext cx="762000" cy="259045"/>
    <xdr:sp macro="" textlink="">
      <xdr:nvSpPr>
        <xdr:cNvPr id="135" name="テキスト ボックス 134"/>
        <xdr:cNvSpPr txBox="1"/>
      </xdr:nvSpPr>
      <xdr:spPr>
        <a:xfrm>
          <a:off x="3924300" y="6462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47625</xdr:rowOff>
    </xdr:from>
    <xdr:to>
      <xdr:col>19</xdr:col>
      <xdr:colOff>38100</xdr:colOff>
      <xdr:row>35</xdr:row>
      <xdr:rowOff>149225</xdr:rowOff>
    </xdr:to>
    <xdr:sp macro="" textlink="">
      <xdr:nvSpPr>
        <xdr:cNvPr id="136" name="楕円 135"/>
        <xdr:cNvSpPr/>
      </xdr:nvSpPr>
      <xdr:spPr bwMode="auto">
        <a:xfrm>
          <a:off x="3556000" y="6657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159402</xdr:rowOff>
    </xdr:from>
    <xdr:ext cx="762000" cy="259045"/>
    <xdr:sp macro="" textlink="">
      <xdr:nvSpPr>
        <xdr:cNvPr id="137" name="テキスト ボックス 136"/>
        <xdr:cNvSpPr txBox="1"/>
      </xdr:nvSpPr>
      <xdr:spPr>
        <a:xfrm>
          <a:off x="3225800" y="6426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330212</xdr:rowOff>
    </xdr:from>
    <xdr:to>
      <xdr:col>15</xdr:col>
      <xdr:colOff>101600</xdr:colOff>
      <xdr:row>35</xdr:row>
      <xdr:rowOff>88912</xdr:rowOff>
    </xdr:to>
    <xdr:sp macro="" textlink="">
      <xdr:nvSpPr>
        <xdr:cNvPr id="138" name="楕円 137"/>
        <xdr:cNvSpPr/>
      </xdr:nvSpPr>
      <xdr:spPr bwMode="auto">
        <a:xfrm>
          <a:off x="2857500" y="6597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99090</xdr:rowOff>
    </xdr:from>
    <xdr:ext cx="762000" cy="259045"/>
    <xdr:sp macro="" textlink="">
      <xdr:nvSpPr>
        <xdr:cNvPr id="139" name="テキスト ボックス 138"/>
        <xdr:cNvSpPr txBox="1"/>
      </xdr:nvSpPr>
      <xdr:spPr>
        <a:xfrm>
          <a:off x="2527300" y="6366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新潟県長岡市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266,344
263,971
891.06
158,246,418
152,647,975
5,154,965
70,553,506
154,142,617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13545</xdr:rowOff>
    </xdr:from>
    <xdr:to>
      <xdr:col>24</xdr:col>
      <xdr:colOff>62865</xdr:colOff>
      <xdr:row>38</xdr:row>
      <xdr:rowOff>93523</xdr:rowOff>
    </xdr:to>
    <xdr:cxnSp macro="">
      <xdr:nvCxnSpPr>
        <xdr:cNvPr id="58" name="直線コネクタ 57"/>
        <xdr:cNvCxnSpPr/>
      </xdr:nvCxnSpPr>
      <xdr:spPr>
        <a:xfrm flipV="1">
          <a:off x="4633595" y="5328495"/>
          <a:ext cx="1270" cy="1280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97350</xdr:rowOff>
    </xdr:from>
    <xdr:ext cx="534377" cy="259045"/>
    <xdr:sp macro="" textlink="">
      <xdr:nvSpPr>
        <xdr:cNvPr id="59" name="人件費最小値テキスト"/>
        <xdr:cNvSpPr txBox="1"/>
      </xdr:nvSpPr>
      <xdr:spPr>
        <a:xfrm>
          <a:off x="4686300" y="661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93523</xdr:rowOff>
    </xdr:from>
    <xdr:to>
      <xdr:col>24</xdr:col>
      <xdr:colOff>152400</xdr:colOff>
      <xdr:row>38</xdr:row>
      <xdr:rowOff>93523</xdr:rowOff>
    </xdr:to>
    <xdr:cxnSp macro="">
      <xdr:nvCxnSpPr>
        <xdr:cNvPr id="60" name="直線コネクタ 59"/>
        <xdr:cNvCxnSpPr/>
      </xdr:nvCxnSpPr>
      <xdr:spPr>
        <a:xfrm>
          <a:off x="4546600" y="660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131672</xdr:rowOff>
    </xdr:from>
    <xdr:ext cx="534377" cy="259045"/>
    <xdr:sp macro="" textlink="">
      <xdr:nvSpPr>
        <xdr:cNvPr id="61" name="人件費最大値テキスト"/>
        <xdr:cNvSpPr txBox="1"/>
      </xdr:nvSpPr>
      <xdr:spPr>
        <a:xfrm>
          <a:off x="4686300" y="510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13545</xdr:rowOff>
    </xdr:from>
    <xdr:to>
      <xdr:col>24</xdr:col>
      <xdr:colOff>152400</xdr:colOff>
      <xdr:row>31</xdr:row>
      <xdr:rowOff>13545</xdr:rowOff>
    </xdr:to>
    <xdr:cxnSp macro="">
      <xdr:nvCxnSpPr>
        <xdr:cNvPr id="62" name="直線コネクタ 61"/>
        <xdr:cNvCxnSpPr/>
      </xdr:nvCxnSpPr>
      <xdr:spPr>
        <a:xfrm>
          <a:off x="4546600" y="532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65960</xdr:rowOff>
    </xdr:from>
    <xdr:to>
      <xdr:col>24</xdr:col>
      <xdr:colOff>63500</xdr:colOff>
      <xdr:row>33</xdr:row>
      <xdr:rowOff>77553</xdr:rowOff>
    </xdr:to>
    <xdr:cxnSp macro="">
      <xdr:nvCxnSpPr>
        <xdr:cNvPr id="63" name="直線コネクタ 62"/>
        <xdr:cNvCxnSpPr/>
      </xdr:nvCxnSpPr>
      <xdr:spPr>
        <a:xfrm flipV="1">
          <a:off x="3797300" y="5552360"/>
          <a:ext cx="838200" cy="18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151190</xdr:rowOff>
    </xdr:from>
    <xdr:ext cx="534377" cy="259045"/>
    <xdr:sp macro="" textlink="">
      <xdr:nvSpPr>
        <xdr:cNvPr id="64" name="人件費平均値テキスト"/>
        <xdr:cNvSpPr txBox="1"/>
      </xdr:nvSpPr>
      <xdr:spPr>
        <a:xfrm>
          <a:off x="4686300" y="59804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1313</xdr:rowOff>
    </xdr:from>
    <xdr:to>
      <xdr:col>24</xdr:col>
      <xdr:colOff>114300</xdr:colOff>
      <xdr:row>35</xdr:row>
      <xdr:rowOff>102913</xdr:rowOff>
    </xdr:to>
    <xdr:sp macro="" textlink="">
      <xdr:nvSpPr>
        <xdr:cNvPr id="65" name="フローチャート: 判断 64"/>
        <xdr:cNvSpPr/>
      </xdr:nvSpPr>
      <xdr:spPr>
        <a:xfrm>
          <a:off x="45847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77553</xdr:rowOff>
    </xdr:from>
    <xdr:to>
      <xdr:col>19</xdr:col>
      <xdr:colOff>177800</xdr:colOff>
      <xdr:row>33</xdr:row>
      <xdr:rowOff>135128</xdr:rowOff>
    </xdr:to>
    <xdr:cxnSp macro="">
      <xdr:nvCxnSpPr>
        <xdr:cNvPr id="66" name="直線コネクタ 65"/>
        <xdr:cNvCxnSpPr/>
      </xdr:nvCxnSpPr>
      <xdr:spPr>
        <a:xfrm flipV="1">
          <a:off x="2908300" y="5735403"/>
          <a:ext cx="889000" cy="5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8172</xdr:rowOff>
    </xdr:from>
    <xdr:to>
      <xdr:col>20</xdr:col>
      <xdr:colOff>38100</xdr:colOff>
      <xdr:row>36</xdr:row>
      <xdr:rowOff>109772</xdr:rowOff>
    </xdr:to>
    <xdr:sp macro="" textlink="">
      <xdr:nvSpPr>
        <xdr:cNvPr id="67" name="フローチャート: 判断 66"/>
        <xdr:cNvSpPr/>
      </xdr:nvSpPr>
      <xdr:spPr>
        <a:xfrm>
          <a:off x="3746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100899</xdr:rowOff>
    </xdr:from>
    <xdr:ext cx="534377" cy="259045"/>
    <xdr:sp macro="" textlink="">
      <xdr:nvSpPr>
        <xdr:cNvPr id="68" name="テキスト ボックス 67"/>
        <xdr:cNvSpPr txBox="1"/>
      </xdr:nvSpPr>
      <xdr:spPr>
        <a:xfrm>
          <a:off x="3530111" y="62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118408</xdr:rowOff>
    </xdr:from>
    <xdr:to>
      <xdr:col>15</xdr:col>
      <xdr:colOff>50800</xdr:colOff>
      <xdr:row>33</xdr:row>
      <xdr:rowOff>135128</xdr:rowOff>
    </xdr:to>
    <xdr:cxnSp macro="">
      <xdr:nvCxnSpPr>
        <xdr:cNvPr id="69" name="直線コネクタ 68"/>
        <xdr:cNvCxnSpPr/>
      </xdr:nvCxnSpPr>
      <xdr:spPr>
        <a:xfrm>
          <a:off x="2019300" y="5776258"/>
          <a:ext cx="889000" cy="1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24076</xdr:rowOff>
    </xdr:from>
    <xdr:to>
      <xdr:col>15</xdr:col>
      <xdr:colOff>101600</xdr:colOff>
      <xdr:row>36</xdr:row>
      <xdr:rowOff>125676</xdr:rowOff>
    </xdr:to>
    <xdr:sp macro="" textlink="">
      <xdr:nvSpPr>
        <xdr:cNvPr id="70" name="フローチャート: 判断 69"/>
        <xdr:cNvSpPr/>
      </xdr:nvSpPr>
      <xdr:spPr>
        <a:xfrm>
          <a:off x="2857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116803</xdr:rowOff>
    </xdr:from>
    <xdr:ext cx="534377" cy="259045"/>
    <xdr:sp macro="" textlink="">
      <xdr:nvSpPr>
        <xdr:cNvPr id="71" name="テキスト ボックス 70"/>
        <xdr:cNvSpPr txBox="1"/>
      </xdr:nvSpPr>
      <xdr:spPr>
        <a:xfrm>
          <a:off x="2641111" y="62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102765</xdr:rowOff>
    </xdr:from>
    <xdr:to>
      <xdr:col>10</xdr:col>
      <xdr:colOff>114300</xdr:colOff>
      <xdr:row>33</xdr:row>
      <xdr:rowOff>118408</xdr:rowOff>
    </xdr:to>
    <xdr:cxnSp macro="">
      <xdr:nvCxnSpPr>
        <xdr:cNvPr id="72" name="直線コネクタ 71"/>
        <xdr:cNvCxnSpPr/>
      </xdr:nvCxnSpPr>
      <xdr:spPr>
        <a:xfrm>
          <a:off x="1130300" y="5760615"/>
          <a:ext cx="889000" cy="1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37302</xdr:rowOff>
    </xdr:from>
    <xdr:to>
      <xdr:col>10</xdr:col>
      <xdr:colOff>165100</xdr:colOff>
      <xdr:row>36</xdr:row>
      <xdr:rowOff>138902</xdr:rowOff>
    </xdr:to>
    <xdr:sp macro="" textlink="">
      <xdr:nvSpPr>
        <xdr:cNvPr id="73" name="フローチャート: 判断 72"/>
        <xdr:cNvSpPr/>
      </xdr:nvSpPr>
      <xdr:spPr>
        <a:xfrm>
          <a:off x="1968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130029</xdr:rowOff>
    </xdr:from>
    <xdr:ext cx="534377" cy="259045"/>
    <xdr:sp macro="" textlink="">
      <xdr:nvSpPr>
        <xdr:cNvPr id="74" name="テキスト ボックス 73"/>
        <xdr:cNvSpPr txBox="1"/>
      </xdr:nvSpPr>
      <xdr:spPr>
        <a:xfrm>
          <a:off x="1752111" y="63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45923</xdr:rowOff>
    </xdr:from>
    <xdr:to>
      <xdr:col>6</xdr:col>
      <xdr:colOff>38100</xdr:colOff>
      <xdr:row>36</xdr:row>
      <xdr:rowOff>147523</xdr:rowOff>
    </xdr:to>
    <xdr:sp macro="" textlink="">
      <xdr:nvSpPr>
        <xdr:cNvPr id="75" name="フローチャート: 判断 74"/>
        <xdr:cNvSpPr/>
      </xdr:nvSpPr>
      <xdr:spPr>
        <a:xfrm>
          <a:off x="1079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138650</xdr:rowOff>
    </xdr:from>
    <xdr:ext cx="534377" cy="259045"/>
    <xdr:sp macro="" textlink="">
      <xdr:nvSpPr>
        <xdr:cNvPr id="76" name="テキスト ボックス 75"/>
        <xdr:cNvSpPr txBox="1"/>
      </xdr:nvSpPr>
      <xdr:spPr>
        <a:xfrm>
          <a:off x="863111" y="631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15160</xdr:rowOff>
    </xdr:from>
    <xdr:to>
      <xdr:col>24</xdr:col>
      <xdr:colOff>114300</xdr:colOff>
      <xdr:row>32</xdr:row>
      <xdr:rowOff>116760</xdr:rowOff>
    </xdr:to>
    <xdr:sp macro="" textlink="">
      <xdr:nvSpPr>
        <xdr:cNvPr id="82" name="楕円 81"/>
        <xdr:cNvSpPr/>
      </xdr:nvSpPr>
      <xdr:spPr>
        <a:xfrm>
          <a:off x="4584700" y="550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38037</xdr:rowOff>
    </xdr:from>
    <xdr:ext cx="534377" cy="259045"/>
    <xdr:sp macro="" textlink="">
      <xdr:nvSpPr>
        <xdr:cNvPr id="83" name="人件費該当値テキスト"/>
        <xdr:cNvSpPr txBox="1"/>
      </xdr:nvSpPr>
      <xdr:spPr>
        <a:xfrm>
          <a:off x="4686300" y="535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26753</xdr:rowOff>
    </xdr:from>
    <xdr:to>
      <xdr:col>20</xdr:col>
      <xdr:colOff>38100</xdr:colOff>
      <xdr:row>33</xdr:row>
      <xdr:rowOff>128353</xdr:rowOff>
    </xdr:to>
    <xdr:sp macro="" textlink="">
      <xdr:nvSpPr>
        <xdr:cNvPr id="84" name="楕円 83"/>
        <xdr:cNvSpPr/>
      </xdr:nvSpPr>
      <xdr:spPr>
        <a:xfrm>
          <a:off x="3746500" y="568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144880</xdr:rowOff>
    </xdr:from>
    <xdr:ext cx="534377" cy="259045"/>
    <xdr:sp macro="" textlink="">
      <xdr:nvSpPr>
        <xdr:cNvPr id="85" name="テキスト ボックス 84"/>
        <xdr:cNvSpPr txBox="1"/>
      </xdr:nvSpPr>
      <xdr:spPr>
        <a:xfrm>
          <a:off x="3530111" y="545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84328</xdr:rowOff>
    </xdr:from>
    <xdr:to>
      <xdr:col>15</xdr:col>
      <xdr:colOff>101600</xdr:colOff>
      <xdr:row>34</xdr:row>
      <xdr:rowOff>14478</xdr:rowOff>
    </xdr:to>
    <xdr:sp macro="" textlink="">
      <xdr:nvSpPr>
        <xdr:cNvPr id="86" name="楕円 85"/>
        <xdr:cNvSpPr/>
      </xdr:nvSpPr>
      <xdr:spPr>
        <a:xfrm>
          <a:off x="2857500" y="574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31005</xdr:rowOff>
    </xdr:from>
    <xdr:ext cx="534377" cy="259045"/>
    <xdr:sp macro="" textlink="">
      <xdr:nvSpPr>
        <xdr:cNvPr id="87" name="テキスト ボックス 86"/>
        <xdr:cNvSpPr txBox="1"/>
      </xdr:nvSpPr>
      <xdr:spPr>
        <a:xfrm>
          <a:off x="2641111" y="551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67608</xdr:rowOff>
    </xdr:from>
    <xdr:to>
      <xdr:col>10</xdr:col>
      <xdr:colOff>165100</xdr:colOff>
      <xdr:row>33</xdr:row>
      <xdr:rowOff>169208</xdr:rowOff>
    </xdr:to>
    <xdr:sp macro="" textlink="">
      <xdr:nvSpPr>
        <xdr:cNvPr id="88" name="楕円 87"/>
        <xdr:cNvSpPr/>
      </xdr:nvSpPr>
      <xdr:spPr>
        <a:xfrm>
          <a:off x="1968500" y="572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14285</xdr:rowOff>
    </xdr:from>
    <xdr:ext cx="534377" cy="259045"/>
    <xdr:sp macro="" textlink="">
      <xdr:nvSpPr>
        <xdr:cNvPr id="89" name="テキスト ボックス 88"/>
        <xdr:cNvSpPr txBox="1"/>
      </xdr:nvSpPr>
      <xdr:spPr>
        <a:xfrm>
          <a:off x="1752111" y="550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51965</xdr:rowOff>
    </xdr:from>
    <xdr:to>
      <xdr:col>6</xdr:col>
      <xdr:colOff>38100</xdr:colOff>
      <xdr:row>33</xdr:row>
      <xdr:rowOff>153565</xdr:rowOff>
    </xdr:to>
    <xdr:sp macro="" textlink="">
      <xdr:nvSpPr>
        <xdr:cNvPr id="90" name="楕円 89"/>
        <xdr:cNvSpPr/>
      </xdr:nvSpPr>
      <xdr:spPr>
        <a:xfrm>
          <a:off x="1079500" y="570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170092</xdr:rowOff>
    </xdr:from>
    <xdr:ext cx="534377" cy="259045"/>
    <xdr:sp macro="" textlink="">
      <xdr:nvSpPr>
        <xdr:cNvPr id="91" name="テキスト ボックス 90"/>
        <xdr:cNvSpPr txBox="1"/>
      </xdr:nvSpPr>
      <xdr:spPr>
        <a:xfrm>
          <a:off x="863111" y="548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109617</xdr:rowOff>
    </xdr:from>
    <xdr:to>
      <xdr:col>24</xdr:col>
      <xdr:colOff>62865</xdr:colOff>
      <xdr:row>58</xdr:row>
      <xdr:rowOff>110988</xdr:rowOff>
    </xdr:to>
    <xdr:cxnSp macro="">
      <xdr:nvCxnSpPr>
        <xdr:cNvPr id="114" name="直線コネクタ 113"/>
        <xdr:cNvCxnSpPr/>
      </xdr:nvCxnSpPr>
      <xdr:spPr>
        <a:xfrm flipV="1">
          <a:off x="4633595" y="8682117"/>
          <a:ext cx="1270" cy="1372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114815</xdr:rowOff>
    </xdr:from>
    <xdr:ext cx="534377" cy="259045"/>
    <xdr:sp macro="" textlink="">
      <xdr:nvSpPr>
        <xdr:cNvPr id="115" name="物件費最小値テキスト"/>
        <xdr:cNvSpPr txBox="1"/>
      </xdr:nvSpPr>
      <xdr:spPr>
        <a:xfrm>
          <a:off x="4686300" y="1005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110988</xdr:rowOff>
    </xdr:from>
    <xdr:to>
      <xdr:col>24</xdr:col>
      <xdr:colOff>152400</xdr:colOff>
      <xdr:row>58</xdr:row>
      <xdr:rowOff>110988</xdr:rowOff>
    </xdr:to>
    <xdr:cxnSp macro="">
      <xdr:nvCxnSpPr>
        <xdr:cNvPr id="116" name="直線コネクタ 115"/>
        <xdr:cNvCxnSpPr/>
      </xdr:nvCxnSpPr>
      <xdr:spPr>
        <a:xfrm>
          <a:off x="4546600" y="1005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56294</xdr:rowOff>
    </xdr:from>
    <xdr:ext cx="534377" cy="259045"/>
    <xdr:sp macro="" textlink="">
      <xdr:nvSpPr>
        <xdr:cNvPr id="117" name="物件費最大値テキスト"/>
        <xdr:cNvSpPr txBox="1"/>
      </xdr:nvSpPr>
      <xdr:spPr>
        <a:xfrm>
          <a:off x="4686300" y="84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109617</xdr:rowOff>
    </xdr:from>
    <xdr:to>
      <xdr:col>24</xdr:col>
      <xdr:colOff>152400</xdr:colOff>
      <xdr:row>50</xdr:row>
      <xdr:rowOff>109617</xdr:rowOff>
    </xdr:to>
    <xdr:cxnSp macro="">
      <xdr:nvCxnSpPr>
        <xdr:cNvPr id="118" name="直線コネクタ 117"/>
        <xdr:cNvCxnSpPr/>
      </xdr:nvCxnSpPr>
      <xdr:spPr>
        <a:xfrm>
          <a:off x="4546600" y="8682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99603</xdr:rowOff>
    </xdr:from>
    <xdr:to>
      <xdr:col>24</xdr:col>
      <xdr:colOff>63500</xdr:colOff>
      <xdr:row>52</xdr:row>
      <xdr:rowOff>5421</xdr:rowOff>
    </xdr:to>
    <xdr:cxnSp macro="">
      <xdr:nvCxnSpPr>
        <xdr:cNvPr id="119" name="直線コネクタ 118"/>
        <xdr:cNvCxnSpPr/>
      </xdr:nvCxnSpPr>
      <xdr:spPr>
        <a:xfrm>
          <a:off x="3797300" y="8843553"/>
          <a:ext cx="838200" cy="7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11960</xdr:rowOff>
    </xdr:from>
    <xdr:ext cx="534377" cy="259045"/>
    <xdr:sp macro="" textlink="">
      <xdr:nvSpPr>
        <xdr:cNvPr id="120" name="物件費平均値テキスト"/>
        <xdr:cNvSpPr txBox="1"/>
      </xdr:nvSpPr>
      <xdr:spPr>
        <a:xfrm>
          <a:off x="4686300" y="9441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33533</xdr:rowOff>
    </xdr:from>
    <xdr:to>
      <xdr:col>24</xdr:col>
      <xdr:colOff>114300</xdr:colOff>
      <xdr:row>55</xdr:row>
      <xdr:rowOff>135133</xdr:rowOff>
    </xdr:to>
    <xdr:sp macro="" textlink="">
      <xdr:nvSpPr>
        <xdr:cNvPr id="121" name="フローチャート: 判断 120"/>
        <xdr:cNvSpPr/>
      </xdr:nvSpPr>
      <xdr:spPr>
        <a:xfrm>
          <a:off x="4584700" y="946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99603</xdr:rowOff>
    </xdr:from>
    <xdr:to>
      <xdr:col>19</xdr:col>
      <xdr:colOff>177800</xdr:colOff>
      <xdr:row>51</xdr:row>
      <xdr:rowOff>170652</xdr:rowOff>
    </xdr:to>
    <xdr:cxnSp macro="">
      <xdr:nvCxnSpPr>
        <xdr:cNvPr id="122" name="直線コネクタ 121"/>
        <xdr:cNvCxnSpPr/>
      </xdr:nvCxnSpPr>
      <xdr:spPr>
        <a:xfrm flipV="1">
          <a:off x="2908300" y="8843553"/>
          <a:ext cx="889000" cy="7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23200</xdr:rowOff>
    </xdr:from>
    <xdr:to>
      <xdr:col>20</xdr:col>
      <xdr:colOff>38100</xdr:colOff>
      <xdr:row>55</xdr:row>
      <xdr:rowOff>124800</xdr:rowOff>
    </xdr:to>
    <xdr:sp macro="" textlink="">
      <xdr:nvSpPr>
        <xdr:cNvPr id="123" name="フローチャート: 判断 122"/>
        <xdr:cNvSpPr/>
      </xdr:nvSpPr>
      <xdr:spPr>
        <a:xfrm>
          <a:off x="3746500" y="945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115927</xdr:rowOff>
    </xdr:from>
    <xdr:ext cx="534377" cy="259045"/>
    <xdr:sp macro="" textlink="">
      <xdr:nvSpPr>
        <xdr:cNvPr id="124" name="テキスト ボックス 123"/>
        <xdr:cNvSpPr txBox="1"/>
      </xdr:nvSpPr>
      <xdr:spPr>
        <a:xfrm>
          <a:off x="3530111" y="954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167589</xdr:rowOff>
    </xdr:from>
    <xdr:to>
      <xdr:col>15</xdr:col>
      <xdr:colOff>50800</xdr:colOff>
      <xdr:row>51</xdr:row>
      <xdr:rowOff>170652</xdr:rowOff>
    </xdr:to>
    <xdr:cxnSp macro="">
      <xdr:nvCxnSpPr>
        <xdr:cNvPr id="125" name="直線コネクタ 124"/>
        <xdr:cNvCxnSpPr/>
      </xdr:nvCxnSpPr>
      <xdr:spPr>
        <a:xfrm>
          <a:off x="2019300" y="8911539"/>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6604</xdr:rowOff>
    </xdr:from>
    <xdr:to>
      <xdr:col>15</xdr:col>
      <xdr:colOff>101600</xdr:colOff>
      <xdr:row>56</xdr:row>
      <xdr:rowOff>108204</xdr:rowOff>
    </xdr:to>
    <xdr:sp macro="" textlink="">
      <xdr:nvSpPr>
        <xdr:cNvPr id="126" name="フローチャート: 判断 125"/>
        <xdr:cNvSpPr/>
      </xdr:nvSpPr>
      <xdr:spPr>
        <a:xfrm>
          <a:off x="2857500" y="9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99331</xdr:rowOff>
    </xdr:from>
    <xdr:ext cx="534377" cy="259045"/>
    <xdr:sp macro="" textlink="">
      <xdr:nvSpPr>
        <xdr:cNvPr id="127" name="テキスト ボックス 126"/>
        <xdr:cNvSpPr txBox="1"/>
      </xdr:nvSpPr>
      <xdr:spPr>
        <a:xfrm>
          <a:off x="2641111" y="970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167589</xdr:rowOff>
    </xdr:from>
    <xdr:to>
      <xdr:col>10</xdr:col>
      <xdr:colOff>114300</xdr:colOff>
      <xdr:row>52</xdr:row>
      <xdr:rowOff>56993</xdr:rowOff>
    </xdr:to>
    <xdr:cxnSp macro="">
      <xdr:nvCxnSpPr>
        <xdr:cNvPr id="128" name="直線コネクタ 127"/>
        <xdr:cNvCxnSpPr/>
      </xdr:nvCxnSpPr>
      <xdr:spPr>
        <a:xfrm flipV="1">
          <a:off x="1130300" y="8911539"/>
          <a:ext cx="889000" cy="6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62657</xdr:rowOff>
    </xdr:from>
    <xdr:to>
      <xdr:col>10</xdr:col>
      <xdr:colOff>165100</xdr:colOff>
      <xdr:row>56</xdr:row>
      <xdr:rowOff>164257</xdr:rowOff>
    </xdr:to>
    <xdr:sp macro="" textlink="">
      <xdr:nvSpPr>
        <xdr:cNvPr id="129" name="フローチャート: 判断 128"/>
        <xdr:cNvSpPr/>
      </xdr:nvSpPr>
      <xdr:spPr>
        <a:xfrm>
          <a:off x="1968500" y="966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155384</xdr:rowOff>
    </xdr:from>
    <xdr:ext cx="534377" cy="259045"/>
    <xdr:sp macro="" textlink="">
      <xdr:nvSpPr>
        <xdr:cNvPr id="130" name="テキスト ボックス 129"/>
        <xdr:cNvSpPr txBox="1"/>
      </xdr:nvSpPr>
      <xdr:spPr>
        <a:xfrm>
          <a:off x="1752111" y="975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81676</xdr:rowOff>
    </xdr:from>
    <xdr:to>
      <xdr:col>6</xdr:col>
      <xdr:colOff>38100</xdr:colOff>
      <xdr:row>57</xdr:row>
      <xdr:rowOff>11826</xdr:rowOff>
    </xdr:to>
    <xdr:sp macro="" textlink="">
      <xdr:nvSpPr>
        <xdr:cNvPr id="131" name="フローチャート: 判断 130"/>
        <xdr:cNvSpPr/>
      </xdr:nvSpPr>
      <xdr:spPr>
        <a:xfrm>
          <a:off x="1079500" y="968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2953</xdr:rowOff>
    </xdr:from>
    <xdr:ext cx="534377" cy="259045"/>
    <xdr:sp macro="" textlink="">
      <xdr:nvSpPr>
        <xdr:cNvPr id="132" name="テキスト ボックス 131"/>
        <xdr:cNvSpPr txBox="1"/>
      </xdr:nvSpPr>
      <xdr:spPr>
        <a:xfrm>
          <a:off x="863111" y="977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126071</xdr:rowOff>
    </xdr:from>
    <xdr:to>
      <xdr:col>24</xdr:col>
      <xdr:colOff>114300</xdr:colOff>
      <xdr:row>52</xdr:row>
      <xdr:rowOff>56221</xdr:rowOff>
    </xdr:to>
    <xdr:sp macro="" textlink="">
      <xdr:nvSpPr>
        <xdr:cNvPr id="138" name="楕円 137"/>
        <xdr:cNvSpPr/>
      </xdr:nvSpPr>
      <xdr:spPr>
        <a:xfrm>
          <a:off x="4584700" y="887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148948</xdr:rowOff>
    </xdr:from>
    <xdr:ext cx="534377" cy="259045"/>
    <xdr:sp macro="" textlink="">
      <xdr:nvSpPr>
        <xdr:cNvPr id="139" name="物件費該当値テキスト"/>
        <xdr:cNvSpPr txBox="1"/>
      </xdr:nvSpPr>
      <xdr:spPr>
        <a:xfrm>
          <a:off x="4686300" y="872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48803</xdr:rowOff>
    </xdr:from>
    <xdr:to>
      <xdr:col>20</xdr:col>
      <xdr:colOff>38100</xdr:colOff>
      <xdr:row>51</xdr:row>
      <xdr:rowOff>150403</xdr:rowOff>
    </xdr:to>
    <xdr:sp macro="" textlink="">
      <xdr:nvSpPr>
        <xdr:cNvPr id="140" name="楕円 139"/>
        <xdr:cNvSpPr/>
      </xdr:nvSpPr>
      <xdr:spPr>
        <a:xfrm>
          <a:off x="3746500" y="879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49</xdr:row>
      <xdr:rowOff>166930</xdr:rowOff>
    </xdr:from>
    <xdr:ext cx="534377" cy="259045"/>
    <xdr:sp macro="" textlink="">
      <xdr:nvSpPr>
        <xdr:cNvPr id="141" name="テキスト ボックス 140"/>
        <xdr:cNvSpPr txBox="1"/>
      </xdr:nvSpPr>
      <xdr:spPr>
        <a:xfrm>
          <a:off x="3530111" y="856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119852</xdr:rowOff>
    </xdr:from>
    <xdr:to>
      <xdr:col>15</xdr:col>
      <xdr:colOff>101600</xdr:colOff>
      <xdr:row>52</xdr:row>
      <xdr:rowOff>50002</xdr:rowOff>
    </xdr:to>
    <xdr:sp macro="" textlink="">
      <xdr:nvSpPr>
        <xdr:cNvPr id="142" name="楕円 141"/>
        <xdr:cNvSpPr/>
      </xdr:nvSpPr>
      <xdr:spPr>
        <a:xfrm>
          <a:off x="2857500" y="886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66529</xdr:rowOff>
    </xdr:from>
    <xdr:ext cx="534377" cy="259045"/>
    <xdr:sp macro="" textlink="">
      <xdr:nvSpPr>
        <xdr:cNvPr id="143" name="テキスト ボックス 142"/>
        <xdr:cNvSpPr txBox="1"/>
      </xdr:nvSpPr>
      <xdr:spPr>
        <a:xfrm>
          <a:off x="2641111" y="863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116789</xdr:rowOff>
    </xdr:from>
    <xdr:to>
      <xdr:col>10</xdr:col>
      <xdr:colOff>165100</xdr:colOff>
      <xdr:row>52</xdr:row>
      <xdr:rowOff>46939</xdr:rowOff>
    </xdr:to>
    <xdr:sp macro="" textlink="">
      <xdr:nvSpPr>
        <xdr:cNvPr id="144" name="楕円 143"/>
        <xdr:cNvSpPr/>
      </xdr:nvSpPr>
      <xdr:spPr>
        <a:xfrm>
          <a:off x="1968500" y="886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63466</xdr:rowOff>
    </xdr:from>
    <xdr:ext cx="534377" cy="259045"/>
    <xdr:sp macro="" textlink="">
      <xdr:nvSpPr>
        <xdr:cNvPr id="145" name="テキスト ボックス 144"/>
        <xdr:cNvSpPr txBox="1"/>
      </xdr:nvSpPr>
      <xdr:spPr>
        <a:xfrm>
          <a:off x="1752111" y="863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6193</xdr:rowOff>
    </xdr:from>
    <xdr:to>
      <xdr:col>6</xdr:col>
      <xdr:colOff>38100</xdr:colOff>
      <xdr:row>52</xdr:row>
      <xdr:rowOff>107793</xdr:rowOff>
    </xdr:to>
    <xdr:sp macro="" textlink="">
      <xdr:nvSpPr>
        <xdr:cNvPr id="146" name="楕円 145"/>
        <xdr:cNvSpPr/>
      </xdr:nvSpPr>
      <xdr:spPr>
        <a:xfrm>
          <a:off x="1079500" y="892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124320</xdr:rowOff>
    </xdr:from>
    <xdr:ext cx="534377" cy="259045"/>
    <xdr:sp macro="" textlink="">
      <xdr:nvSpPr>
        <xdr:cNvPr id="147" name="テキスト ボックス 146"/>
        <xdr:cNvSpPr txBox="1"/>
      </xdr:nvSpPr>
      <xdr:spPr>
        <a:xfrm>
          <a:off x="863111" y="869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26124</xdr:rowOff>
    </xdr:from>
    <xdr:to>
      <xdr:col>24</xdr:col>
      <xdr:colOff>62865</xdr:colOff>
      <xdr:row>79</xdr:row>
      <xdr:rowOff>24752</xdr:rowOff>
    </xdr:to>
    <xdr:cxnSp macro="">
      <xdr:nvCxnSpPr>
        <xdr:cNvPr id="171" name="直線コネクタ 170"/>
        <xdr:cNvCxnSpPr/>
      </xdr:nvCxnSpPr>
      <xdr:spPr>
        <a:xfrm flipV="1">
          <a:off x="4633595" y="12199074"/>
          <a:ext cx="1270"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28579</xdr:rowOff>
    </xdr:from>
    <xdr:ext cx="378565" cy="259045"/>
    <xdr:sp macro="" textlink="">
      <xdr:nvSpPr>
        <xdr:cNvPr id="172" name="維持補修費最小値テキスト"/>
        <xdr:cNvSpPr txBox="1"/>
      </xdr:nvSpPr>
      <xdr:spPr>
        <a:xfrm>
          <a:off x="4686300" y="13573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24752</xdr:rowOff>
    </xdr:from>
    <xdr:to>
      <xdr:col>24</xdr:col>
      <xdr:colOff>152400</xdr:colOff>
      <xdr:row>79</xdr:row>
      <xdr:rowOff>24752</xdr:rowOff>
    </xdr:to>
    <xdr:cxnSp macro="">
      <xdr:nvCxnSpPr>
        <xdr:cNvPr id="173" name="直線コネクタ 172"/>
        <xdr:cNvCxnSpPr/>
      </xdr:nvCxnSpPr>
      <xdr:spPr>
        <a:xfrm>
          <a:off x="4546600" y="1356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144251</xdr:rowOff>
    </xdr:from>
    <xdr:ext cx="534377" cy="259045"/>
    <xdr:sp macro="" textlink="">
      <xdr:nvSpPr>
        <xdr:cNvPr id="174" name="維持補修費最大値テキスト"/>
        <xdr:cNvSpPr txBox="1"/>
      </xdr:nvSpPr>
      <xdr:spPr>
        <a:xfrm>
          <a:off x="4686300" y="1197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26124</xdr:rowOff>
    </xdr:from>
    <xdr:to>
      <xdr:col>24</xdr:col>
      <xdr:colOff>152400</xdr:colOff>
      <xdr:row>71</xdr:row>
      <xdr:rowOff>26124</xdr:rowOff>
    </xdr:to>
    <xdr:cxnSp macro="">
      <xdr:nvCxnSpPr>
        <xdr:cNvPr id="175" name="直線コネクタ 174"/>
        <xdr:cNvCxnSpPr/>
      </xdr:nvCxnSpPr>
      <xdr:spPr>
        <a:xfrm>
          <a:off x="4546600" y="1219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115621</xdr:rowOff>
    </xdr:from>
    <xdr:to>
      <xdr:col>24</xdr:col>
      <xdr:colOff>63500</xdr:colOff>
      <xdr:row>76</xdr:row>
      <xdr:rowOff>148882</xdr:rowOff>
    </xdr:to>
    <xdr:cxnSp macro="">
      <xdr:nvCxnSpPr>
        <xdr:cNvPr id="176" name="直線コネクタ 175"/>
        <xdr:cNvCxnSpPr/>
      </xdr:nvCxnSpPr>
      <xdr:spPr>
        <a:xfrm flipV="1">
          <a:off x="3797300" y="12974371"/>
          <a:ext cx="838200" cy="20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103331</xdr:rowOff>
    </xdr:from>
    <xdr:ext cx="469744" cy="259045"/>
    <xdr:sp macro="" textlink="">
      <xdr:nvSpPr>
        <xdr:cNvPr id="177" name="維持補修費平均値テキスト"/>
        <xdr:cNvSpPr txBox="1"/>
      </xdr:nvSpPr>
      <xdr:spPr>
        <a:xfrm>
          <a:off x="4686300" y="133049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124904</xdr:rowOff>
    </xdr:from>
    <xdr:to>
      <xdr:col>24</xdr:col>
      <xdr:colOff>114300</xdr:colOff>
      <xdr:row>78</xdr:row>
      <xdr:rowOff>55054</xdr:rowOff>
    </xdr:to>
    <xdr:sp macro="" textlink="">
      <xdr:nvSpPr>
        <xdr:cNvPr id="178" name="フローチャート: 判断 177"/>
        <xdr:cNvSpPr/>
      </xdr:nvSpPr>
      <xdr:spPr>
        <a:xfrm>
          <a:off x="4584700" y="1332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101028</xdr:rowOff>
    </xdr:from>
    <xdr:to>
      <xdr:col>19</xdr:col>
      <xdr:colOff>177800</xdr:colOff>
      <xdr:row>76</xdr:row>
      <xdr:rowOff>148882</xdr:rowOff>
    </xdr:to>
    <xdr:cxnSp macro="">
      <xdr:nvCxnSpPr>
        <xdr:cNvPr id="179" name="直線コネクタ 178"/>
        <xdr:cNvCxnSpPr/>
      </xdr:nvCxnSpPr>
      <xdr:spPr>
        <a:xfrm>
          <a:off x="2908300" y="13131228"/>
          <a:ext cx="889000" cy="4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160376</xdr:rowOff>
    </xdr:from>
    <xdr:to>
      <xdr:col>20</xdr:col>
      <xdr:colOff>38100</xdr:colOff>
      <xdr:row>78</xdr:row>
      <xdr:rowOff>90526</xdr:rowOff>
    </xdr:to>
    <xdr:sp macro="" textlink="">
      <xdr:nvSpPr>
        <xdr:cNvPr id="180" name="フローチャート: 判断 179"/>
        <xdr:cNvSpPr/>
      </xdr:nvSpPr>
      <xdr:spPr>
        <a:xfrm>
          <a:off x="3746500" y="133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81653</xdr:rowOff>
    </xdr:from>
    <xdr:ext cx="469744" cy="259045"/>
    <xdr:sp macro="" textlink="">
      <xdr:nvSpPr>
        <xdr:cNvPr id="181" name="テキスト ボックス 180"/>
        <xdr:cNvSpPr txBox="1"/>
      </xdr:nvSpPr>
      <xdr:spPr>
        <a:xfrm>
          <a:off x="3562428" y="1345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69444</xdr:rowOff>
    </xdr:from>
    <xdr:to>
      <xdr:col>15</xdr:col>
      <xdr:colOff>50800</xdr:colOff>
      <xdr:row>76</xdr:row>
      <xdr:rowOff>101028</xdr:rowOff>
    </xdr:to>
    <xdr:cxnSp macro="">
      <xdr:nvCxnSpPr>
        <xdr:cNvPr id="182" name="直線コネクタ 181"/>
        <xdr:cNvCxnSpPr/>
      </xdr:nvCxnSpPr>
      <xdr:spPr>
        <a:xfrm>
          <a:off x="2019300" y="12928194"/>
          <a:ext cx="889000" cy="20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164872</xdr:rowOff>
    </xdr:from>
    <xdr:to>
      <xdr:col>15</xdr:col>
      <xdr:colOff>101600</xdr:colOff>
      <xdr:row>78</xdr:row>
      <xdr:rowOff>95022</xdr:rowOff>
    </xdr:to>
    <xdr:sp macro="" textlink="">
      <xdr:nvSpPr>
        <xdr:cNvPr id="183" name="フローチャート: 判断 182"/>
        <xdr:cNvSpPr/>
      </xdr:nvSpPr>
      <xdr:spPr>
        <a:xfrm>
          <a:off x="2857500" y="13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86149</xdr:rowOff>
    </xdr:from>
    <xdr:ext cx="469744" cy="259045"/>
    <xdr:sp macro="" textlink="">
      <xdr:nvSpPr>
        <xdr:cNvPr id="184" name="テキスト ボックス 183"/>
        <xdr:cNvSpPr txBox="1"/>
      </xdr:nvSpPr>
      <xdr:spPr>
        <a:xfrm>
          <a:off x="2673428" y="1345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69444</xdr:rowOff>
    </xdr:from>
    <xdr:to>
      <xdr:col>10</xdr:col>
      <xdr:colOff>114300</xdr:colOff>
      <xdr:row>76</xdr:row>
      <xdr:rowOff>87961</xdr:rowOff>
    </xdr:to>
    <xdr:cxnSp macro="">
      <xdr:nvCxnSpPr>
        <xdr:cNvPr id="185" name="直線コネクタ 184"/>
        <xdr:cNvCxnSpPr/>
      </xdr:nvCxnSpPr>
      <xdr:spPr>
        <a:xfrm flipV="1">
          <a:off x="1130300" y="12928194"/>
          <a:ext cx="889000" cy="18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136144</xdr:rowOff>
    </xdr:from>
    <xdr:to>
      <xdr:col>10</xdr:col>
      <xdr:colOff>165100</xdr:colOff>
      <xdr:row>78</xdr:row>
      <xdr:rowOff>66294</xdr:rowOff>
    </xdr:to>
    <xdr:sp macro="" textlink="">
      <xdr:nvSpPr>
        <xdr:cNvPr id="186" name="フローチャート: 判断 185"/>
        <xdr:cNvSpPr/>
      </xdr:nvSpPr>
      <xdr:spPr>
        <a:xfrm>
          <a:off x="1968500" y="1333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57421</xdr:rowOff>
    </xdr:from>
    <xdr:ext cx="469744" cy="259045"/>
    <xdr:sp macro="" textlink="">
      <xdr:nvSpPr>
        <xdr:cNvPr id="187" name="テキスト ボックス 186"/>
        <xdr:cNvSpPr txBox="1"/>
      </xdr:nvSpPr>
      <xdr:spPr>
        <a:xfrm>
          <a:off x="1784428" y="1343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163157</xdr:rowOff>
    </xdr:from>
    <xdr:to>
      <xdr:col>6</xdr:col>
      <xdr:colOff>38100</xdr:colOff>
      <xdr:row>78</xdr:row>
      <xdr:rowOff>93307</xdr:rowOff>
    </xdr:to>
    <xdr:sp macro="" textlink="">
      <xdr:nvSpPr>
        <xdr:cNvPr id="188" name="フローチャート: 判断 187"/>
        <xdr:cNvSpPr/>
      </xdr:nvSpPr>
      <xdr:spPr>
        <a:xfrm>
          <a:off x="1079500" y="1336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84434</xdr:rowOff>
    </xdr:from>
    <xdr:ext cx="469744" cy="259045"/>
    <xdr:sp macro="" textlink="">
      <xdr:nvSpPr>
        <xdr:cNvPr id="189" name="テキスト ボックス 188"/>
        <xdr:cNvSpPr txBox="1"/>
      </xdr:nvSpPr>
      <xdr:spPr>
        <a:xfrm>
          <a:off x="895428" y="1345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64821</xdr:rowOff>
    </xdr:from>
    <xdr:to>
      <xdr:col>24</xdr:col>
      <xdr:colOff>114300</xdr:colOff>
      <xdr:row>75</xdr:row>
      <xdr:rowOff>166421</xdr:rowOff>
    </xdr:to>
    <xdr:sp macro="" textlink="">
      <xdr:nvSpPr>
        <xdr:cNvPr id="195" name="楕円 194"/>
        <xdr:cNvSpPr/>
      </xdr:nvSpPr>
      <xdr:spPr>
        <a:xfrm>
          <a:off x="4584700" y="1292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87698</xdr:rowOff>
    </xdr:from>
    <xdr:ext cx="534377" cy="259045"/>
    <xdr:sp macro="" textlink="">
      <xdr:nvSpPr>
        <xdr:cNvPr id="196" name="維持補修費該当値テキスト"/>
        <xdr:cNvSpPr txBox="1"/>
      </xdr:nvSpPr>
      <xdr:spPr>
        <a:xfrm>
          <a:off x="4686300" y="1277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98082</xdr:rowOff>
    </xdr:from>
    <xdr:to>
      <xdr:col>20</xdr:col>
      <xdr:colOff>38100</xdr:colOff>
      <xdr:row>77</xdr:row>
      <xdr:rowOff>28232</xdr:rowOff>
    </xdr:to>
    <xdr:sp macro="" textlink="">
      <xdr:nvSpPr>
        <xdr:cNvPr id="197" name="楕円 196"/>
        <xdr:cNvSpPr/>
      </xdr:nvSpPr>
      <xdr:spPr>
        <a:xfrm>
          <a:off x="3746500" y="1312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44759</xdr:rowOff>
    </xdr:from>
    <xdr:ext cx="534377" cy="259045"/>
    <xdr:sp macro="" textlink="">
      <xdr:nvSpPr>
        <xdr:cNvPr id="198" name="テキスト ボックス 197"/>
        <xdr:cNvSpPr txBox="1"/>
      </xdr:nvSpPr>
      <xdr:spPr>
        <a:xfrm>
          <a:off x="3530111" y="1290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50228</xdr:rowOff>
    </xdr:from>
    <xdr:to>
      <xdr:col>15</xdr:col>
      <xdr:colOff>101600</xdr:colOff>
      <xdr:row>76</xdr:row>
      <xdr:rowOff>151828</xdr:rowOff>
    </xdr:to>
    <xdr:sp macro="" textlink="">
      <xdr:nvSpPr>
        <xdr:cNvPr id="199" name="楕円 198"/>
        <xdr:cNvSpPr/>
      </xdr:nvSpPr>
      <xdr:spPr>
        <a:xfrm>
          <a:off x="2857500" y="1308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168356</xdr:rowOff>
    </xdr:from>
    <xdr:ext cx="534377" cy="259045"/>
    <xdr:sp macro="" textlink="">
      <xdr:nvSpPr>
        <xdr:cNvPr id="200" name="テキスト ボックス 199"/>
        <xdr:cNvSpPr txBox="1"/>
      </xdr:nvSpPr>
      <xdr:spPr>
        <a:xfrm>
          <a:off x="2641111" y="1285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18644</xdr:rowOff>
    </xdr:from>
    <xdr:to>
      <xdr:col>10</xdr:col>
      <xdr:colOff>165100</xdr:colOff>
      <xdr:row>75</xdr:row>
      <xdr:rowOff>120244</xdr:rowOff>
    </xdr:to>
    <xdr:sp macro="" textlink="">
      <xdr:nvSpPr>
        <xdr:cNvPr id="201" name="楕円 200"/>
        <xdr:cNvSpPr/>
      </xdr:nvSpPr>
      <xdr:spPr>
        <a:xfrm>
          <a:off x="1968500" y="1287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136771</xdr:rowOff>
    </xdr:from>
    <xdr:ext cx="534377" cy="259045"/>
    <xdr:sp macro="" textlink="">
      <xdr:nvSpPr>
        <xdr:cNvPr id="202" name="テキスト ボックス 201"/>
        <xdr:cNvSpPr txBox="1"/>
      </xdr:nvSpPr>
      <xdr:spPr>
        <a:xfrm>
          <a:off x="1752111" y="1265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37161</xdr:rowOff>
    </xdr:from>
    <xdr:to>
      <xdr:col>6</xdr:col>
      <xdr:colOff>38100</xdr:colOff>
      <xdr:row>76</xdr:row>
      <xdr:rowOff>138761</xdr:rowOff>
    </xdr:to>
    <xdr:sp macro="" textlink="">
      <xdr:nvSpPr>
        <xdr:cNvPr id="203" name="楕円 202"/>
        <xdr:cNvSpPr/>
      </xdr:nvSpPr>
      <xdr:spPr>
        <a:xfrm>
          <a:off x="1079500" y="130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155288</xdr:rowOff>
    </xdr:from>
    <xdr:ext cx="534377" cy="259045"/>
    <xdr:sp macro="" textlink="">
      <xdr:nvSpPr>
        <xdr:cNvPr id="204" name="テキスト ボックス 203"/>
        <xdr:cNvSpPr txBox="1"/>
      </xdr:nvSpPr>
      <xdr:spPr>
        <a:xfrm>
          <a:off x="863111" y="1284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28087</xdr:rowOff>
    </xdr:from>
    <xdr:to>
      <xdr:col>24</xdr:col>
      <xdr:colOff>62865</xdr:colOff>
      <xdr:row>97</xdr:row>
      <xdr:rowOff>131832</xdr:rowOff>
    </xdr:to>
    <xdr:cxnSp macro="">
      <xdr:nvCxnSpPr>
        <xdr:cNvPr id="229" name="直線コネクタ 228"/>
        <xdr:cNvCxnSpPr/>
      </xdr:nvCxnSpPr>
      <xdr:spPr>
        <a:xfrm flipV="1">
          <a:off x="4633595" y="15458587"/>
          <a:ext cx="1270" cy="1303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135659</xdr:rowOff>
    </xdr:from>
    <xdr:ext cx="534377" cy="259045"/>
    <xdr:sp macro="" textlink="">
      <xdr:nvSpPr>
        <xdr:cNvPr id="230" name="扶助費最小値テキスト"/>
        <xdr:cNvSpPr txBox="1"/>
      </xdr:nvSpPr>
      <xdr:spPr>
        <a:xfrm>
          <a:off x="4686300" y="1676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131832</xdr:rowOff>
    </xdr:from>
    <xdr:to>
      <xdr:col>24</xdr:col>
      <xdr:colOff>152400</xdr:colOff>
      <xdr:row>97</xdr:row>
      <xdr:rowOff>131832</xdr:rowOff>
    </xdr:to>
    <xdr:cxnSp macro="">
      <xdr:nvCxnSpPr>
        <xdr:cNvPr id="231" name="直線コネクタ 230"/>
        <xdr:cNvCxnSpPr/>
      </xdr:nvCxnSpPr>
      <xdr:spPr>
        <a:xfrm>
          <a:off x="4546600" y="1676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146214</xdr:rowOff>
    </xdr:from>
    <xdr:ext cx="599010" cy="259045"/>
    <xdr:sp macro="" textlink="">
      <xdr:nvSpPr>
        <xdr:cNvPr id="232" name="扶助費最大値テキスト"/>
        <xdr:cNvSpPr txBox="1"/>
      </xdr:nvSpPr>
      <xdr:spPr>
        <a:xfrm>
          <a:off x="4686300" y="1523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28087</xdr:rowOff>
    </xdr:from>
    <xdr:to>
      <xdr:col>24</xdr:col>
      <xdr:colOff>152400</xdr:colOff>
      <xdr:row>90</xdr:row>
      <xdr:rowOff>28087</xdr:rowOff>
    </xdr:to>
    <xdr:cxnSp macro="">
      <xdr:nvCxnSpPr>
        <xdr:cNvPr id="233" name="直線コネクタ 232"/>
        <xdr:cNvCxnSpPr/>
      </xdr:nvCxnSpPr>
      <xdr:spPr>
        <a:xfrm>
          <a:off x="4546600" y="15458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91218</xdr:rowOff>
    </xdr:from>
    <xdr:to>
      <xdr:col>24</xdr:col>
      <xdr:colOff>63500</xdr:colOff>
      <xdr:row>96</xdr:row>
      <xdr:rowOff>148920</xdr:rowOff>
    </xdr:to>
    <xdr:cxnSp macro="">
      <xdr:nvCxnSpPr>
        <xdr:cNvPr id="234" name="直線コネクタ 233"/>
        <xdr:cNvCxnSpPr/>
      </xdr:nvCxnSpPr>
      <xdr:spPr>
        <a:xfrm flipV="1">
          <a:off x="3797300" y="16550418"/>
          <a:ext cx="838200" cy="5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42778</xdr:rowOff>
    </xdr:from>
    <xdr:ext cx="534377" cy="259045"/>
    <xdr:sp macro="" textlink="">
      <xdr:nvSpPr>
        <xdr:cNvPr id="235" name="扶助費平均値テキスト"/>
        <xdr:cNvSpPr txBox="1"/>
      </xdr:nvSpPr>
      <xdr:spPr>
        <a:xfrm>
          <a:off x="4686300" y="16159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19901</xdr:rowOff>
    </xdr:from>
    <xdr:to>
      <xdr:col>24</xdr:col>
      <xdr:colOff>114300</xdr:colOff>
      <xdr:row>95</xdr:row>
      <xdr:rowOff>121501</xdr:rowOff>
    </xdr:to>
    <xdr:sp macro="" textlink="">
      <xdr:nvSpPr>
        <xdr:cNvPr id="236" name="フローチャート: 判断 235"/>
        <xdr:cNvSpPr/>
      </xdr:nvSpPr>
      <xdr:spPr>
        <a:xfrm>
          <a:off x="4584700" y="1630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148920</xdr:rowOff>
    </xdr:from>
    <xdr:to>
      <xdr:col>19</xdr:col>
      <xdr:colOff>177800</xdr:colOff>
      <xdr:row>97</xdr:row>
      <xdr:rowOff>36868</xdr:rowOff>
    </xdr:to>
    <xdr:cxnSp macro="">
      <xdr:nvCxnSpPr>
        <xdr:cNvPr id="237" name="直線コネクタ 236"/>
        <xdr:cNvCxnSpPr/>
      </xdr:nvCxnSpPr>
      <xdr:spPr>
        <a:xfrm flipV="1">
          <a:off x="2908300" y="16608120"/>
          <a:ext cx="889000" cy="5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57829</xdr:rowOff>
    </xdr:from>
    <xdr:to>
      <xdr:col>20</xdr:col>
      <xdr:colOff>38100</xdr:colOff>
      <xdr:row>95</xdr:row>
      <xdr:rowOff>159429</xdr:rowOff>
    </xdr:to>
    <xdr:sp macro="" textlink="">
      <xdr:nvSpPr>
        <xdr:cNvPr id="238" name="フローチャート: 判断 237"/>
        <xdr:cNvSpPr/>
      </xdr:nvSpPr>
      <xdr:spPr>
        <a:xfrm>
          <a:off x="3746500" y="1634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4506</xdr:rowOff>
    </xdr:from>
    <xdr:ext cx="534377" cy="259045"/>
    <xdr:sp macro="" textlink="">
      <xdr:nvSpPr>
        <xdr:cNvPr id="239" name="テキスト ボックス 238"/>
        <xdr:cNvSpPr txBox="1"/>
      </xdr:nvSpPr>
      <xdr:spPr>
        <a:xfrm>
          <a:off x="3530111" y="1612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169284</xdr:rowOff>
    </xdr:from>
    <xdr:to>
      <xdr:col>15</xdr:col>
      <xdr:colOff>50800</xdr:colOff>
      <xdr:row>97</xdr:row>
      <xdr:rowOff>36868</xdr:rowOff>
    </xdr:to>
    <xdr:cxnSp macro="">
      <xdr:nvCxnSpPr>
        <xdr:cNvPr id="240" name="直線コネクタ 239"/>
        <xdr:cNvCxnSpPr/>
      </xdr:nvCxnSpPr>
      <xdr:spPr>
        <a:xfrm>
          <a:off x="2019300" y="16628484"/>
          <a:ext cx="889000" cy="3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106750</xdr:rowOff>
    </xdr:from>
    <xdr:to>
      <xdr:col>15</xdr:col>
      <xdr:colOff>101600</xdr:colOff>
      <xdr:row>96</xdr:row>
      <xdr:rowOff>36900</xdr:rowOff>
    </xdr:to>
    <xdr:sp macro="" textlink="">
      <xdr:nvSpPr>
        <xdr:cNvPr id="241" name="フローチャート: 判断 240"/>
        <xdr:cNvSpPr/>
      </xdr:nvSpPr>
      <xdr:spPr>
        <a:xfrm>
          <a:off x="28575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53427</xdr:rowOff>
    </xdr:from>
    <xdr:ext cx="534377" cy="259045"/>
    <xdr:sp macro="" textlink="">
      <xdr:nvSpPr>
        <xdr:cNvPr id="242" name="テキスト ボックス 241"/>
        <xdr:cNvSpPr txBox="1"/>
      </xdr:nvSpPr>
      <xdr:spPr>
        <a:xfrm>
          <a:off x="2641111" y="1616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169284</xdr:rowOff>
    </xdr:from>
    <xdr:to>
      <xdr:col>10</xdr:col>
      <xdr:colOff>114300</xdr:colOff>
      <xdr:row>97</xdr:row>
      <xdr:rowOff>43707</xdr:rowOff>
    </xdr:to>
    <xdr:cxnSp macro="">
      <xdr:nvCxnSpPr>
        <xdr:cNvPr id="243" name="直線コネクタ 242"/>
        <xdr:cNvCxnSpPr/>
      </xdr:nvCxnSpPr>
      <xdr:spPr>
        <a:xfrm flipV="1">
          <a:off x="1130300" y="16628484"/>
          <a:ext cx="889000" cy="4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52933</xdr:rowOff>
    </xdr:from>
    <xdr:to>
      <xdr:col>10</xdr:col>
      <xdr:colOff>165100</xdr:colOff>
      <xdr:row>95</xdr:row>
      <xdr:rowOff>154533</xdr:rowOff>
    </xdr:to>
    <xdr:sp macro="" textlink="">
      <xdr:nvSpPr>
        <xdr:cNvPr id="244" name="フローチャート: 判断 243"/>
        <xdr:cNvSpPr/>
      </xdr:nvSpPr>
      <xdr:spPr>
        <a:xfrm>
          <a:off x="1968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171060</xdr:rowOff>
    </xdr:from>
    <xdr:ext cx="534377" cy="259045"/>
    <xdr:sp macro="" textlink="">
      <xdr:nvSpPr>
        <xdr:cNvPr id="245" name="テキスト ボックス 244"/>
        <xdr:cNvSpPr txBox="1"/>
      </xdr:nvSpPr>
      <xdr:spPr>
        <a:xfrm>
          <a:off x="1752111" y="161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98406</xdr:rowOff>
    </xdr:from>
    <xdr:to>
      <xdr:col>6</xdr:col>
      <xdr:colOff>38100</xdr:colOff>
      <xdr:row>96</xdr:row>
      <xdr:rowOff>28556</xdr:rowOff>
    </xdr:to>
    <xdr:sp macro="" textlink="">
      <xdr:nvSpPr>
        <xdr:cNvPr id="246" name="フローチャート: 判断 245"/>
        <xdr:cNvSpPr/>
      </xdr:nvSpPr>
      <xdr:spPr>
        <a:xfrm>
          <a:off x="1079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45083</xdr:rowOff>
    </xdr:from>
    <xdr:ext cx="534377" cy="259045"/>
    <xdr:sp macro="" textlink="">
      <xdr:nvSpPr>
        <xdr:cNvPr id="247" name="テキスト ボックス 246"/>
        <xdr:cNvSpPr txBox="1"/>
      </xdr:nvSpPr>
      <xdr:spPr>
        <a:xfrm>
          <a:off x="863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40418</xdr:rowOff>
    </xdr:from>
    <xdr:to>
      <xdr:col>24</xdr:col>
      <xdr:colOff>114300</xdr:colOff>
      <xdr:row>96</xdr:row>
      <xdr:rowOff>142018</xdr:rowOff>
    </xdr:to>
    <xdr:sp macro="" textlink="">
      <xdr:nvSpPr>
        <xdr:cNvPr id="253" name="楕円 252"/>
        <xdr:cNvSpPr/>
      </xdr:nvSpPr>
      <xdr:spPr>
        <a:xfrm>
          <a:off x="4584700" y="1649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18845</xdr:rowOff>
    </xdr:from>
    <xdr:ext cx="534377" cy="259045"/>
    <xdr:sp macro="" textlink="">
      <xdr:nvSpPr>
        <xdr:cNvPr id="254" name="扶助費該当値テキスト"/>
        <xdr:cNvSpPr txBox="1"/>
      </xdr:nvSpPr>
      <xdr:spPr>
        <a:xfrm>
          <a:off x="4686300" y="1647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98120</xdr:rowOff>
    </xdr:from>
    <xdr:to>
      <xdr:col>20</xdr:col>
      <xdr:colOff>38100</xdr:colOff>
      <xdr:row>97</xdr:row>
      <xdr:rowOff>28270</xdr:rowOff>
    </xdr:to>
    <xdr:sp macro="" textlink="">
      <xdr:nvSpPr>
        <xdr:cNvPr id="255" name="楕円 254"/>
        <xdr:cNvSpPr/>
      </xdr:nvSpPr>
      <xdr:spPr>
        <a:xfrm>
          <a:off x="3746500" y="1655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19397</xdr:rowOff>
    </xdr:from>
    <xdr:ext cx="534377" cy="259045"/>
    <xdr:sp macro="" textlink="">
      <xdr:nvSpPr>
        <xdr:cNvPr id="256" name="テキスト ボックス 255"/>
        <xdr:cNvSpPr txBox="1"/>
      </xdr:nvSpPr>
      <xdr:spPr>
        <a:xfrm>
          <a:off x="3530111" y="166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157518</xdr:rowOff>
    </xdr:from>
    <xdr:to>
      <xdr:col>15</xdr:col>
      <xdr:colOff>101600</xdr:colOff>
      <xdr:row>97</xdr:row>
      <xdr:rowOff>87668</xdr:rowOff>
    </xdr:to>
    <xdr:sp macro="" textlink="">
      <xdr:nvSpPr>
        <xdr:cNvPr id="257" name="楕円 256"/>
        <xdr:cNvSpPr/>
      </xdr:nvSpPr>
      <xdr:spPr>
        <a:xfrm>
          <a:off x="2857500" y="1661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78795</xdr:rowOff>
    </xdr:from>
    <xdr:ext cx="534377" cy="259045"/>
    <xdr:sp macro="" textlink="">
      <xdr:nvSpPr>
        <xdr:cNvPr id="258" name="テキスト ボックス 257"/>
        <xdr:cNvSpPr txBox="1"/>
      </xdr:nvSpPr>
      <xdr:spPr>
        <a:xfrm>
          <a:off x="2641111" y="1670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118484</xdr:rowOff>
    </xdr:from>
    <xdr:to>
      <xdr:col>10</xdr:col>
      <xdr:colOff>165100</xdr:colOff>
      <xdr:row>97</xdr:row>
      <xdr:rowOff>48634</xdr:rowOff>
    </xdr:to>
    <xdr:sp macro="" textlink="">
      <xdr:nvSpPr>
        <xdr:cNvPr id="259" name="楕円 258"/>
        <xdr:cNvSpPr/>
      </xdr:nvSpPr>
      <xdr:spPr>
        <a:xfrm>
          <a:off x="1968500" y="1657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39761</xdr:rowOff>
    </xdr:from>
    <xdr:ext cx="534377" cy="259045"/>
    <xdr:sp macro="" textlink="">
      <xdr:nvSpPr>
        <xdr:cNvPr id="260" name="テキスト ボックス 259"/>
        <xdr:cNvSpPr txBox="1"/>
      </xdr:nvSpPr>
      <xdr:spPr>
        <a:xfrm>
          <a:off x="1752111" y="1667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164357</xdr:rowOff>
    </xdr:from>
    <xdr:to>
      <xdr:col>6</xdr:col>
      <xdr:colOff>38100</xdr:colOff>
      <xdr:row>97</xdr:row>
      <xdr:rowOff>94507</xdr:rowOff>
    </xdr:to>
    <xdr:sp macro="" textlink="">
      <xdr:nvSpPr>
        <xdr:cNvPr id="261" name="楕円 260"/>
        <xdr:cNvSpPr/>
      </xdr:nvSpPr>
      <xdr:spPr>
        <a:xfrm>
          <a:off x="1079500" y="166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85634</xdr:rowOff>
    </xdr:from>
    <xdr:ext cx="534377" cy="259045"/>
    <xdr:sp macro="" textlink="">
      <xdr:nvSpPr>
        <xdr:cNvPr id="262" name="テキスト ボックス 261"/>
        <xdr:cNvSpPr txBox="1"/>
      </xdr:nvSpPr>
      <xdr:spPr>
        <a:xfrm>
          <a:off x="863111" y="1671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57894</xdr:rowOff>
    </xdr:from>
    <xdr:to>
      <xdr:col>54</xdr:col>
      <xdr:colOff>189865</xdr:colOff>
      <xdr:row>33</xdr:row>
      <xdr:rowOff>91444</xdr:rowOff>
    </xdr:to>
    <xdr:cxnSp macro="">
      <xdr:nvCxnSpPr>
        <xdr:cNvPr id="289" name="直線コネクタ 288"/>
        <xdr:cNvCxnSpPr/>
      </xdr:nvCxnSpPr>
      <xdr:spPr>
        <a:xfrm flipV="1">
          <a:off x="10475595" y="5201394"/>
          <a:ext cx="1270" cy="547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95271</xdr:rowOff>
    </xdr:from>
    <xdr:ext cx="599010" cy="259045"/>
    <xdr:sp macro="" textlink="">
      <xdr:nvSpPr>
        <xdr:cNvPr id="290" name="補助費等最小値テキスト"/>
        <xdr:cNvSpPr txBox="1"/>
      </xdr:nvSpPr>
      <xdr:spPr>
        <a:xfrm>
          <a:off x="10528300" y="575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91444</xdr:rowOff>
    </xdr:from>
    <xdr:to>
      <xdr:col>55</xdr:col>
      <xdr:colOff>88900</xdr:colOff>
      <xdr:row>33</xdr:row>
      <xdr:rowOff>91444</xdr:rowOff>
    </xdr:to>
    <xdr:cxnSp macro="">
      <xdr:nvCxnSpPr>
        <xdr:cNvPr id="291" name="直線コネクタ 290"/>
        <xdr:cNvCxnSpPr/>
      </xdr:nvCxnSpPr>
      <xdr:spPr>
        <a:xfrm>
          <a:off x="10388600" y="574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4571</xdr:rowOff>
    </xdr:from>
    <xdr:ext cx="599010" cy="259045"/>
    <xdr:sp macro="" textlink="">
      <xdr:nvSpPr>
        <xdr:cNvPr id="292" name="補助費等最大値テキスト"/>
        <xdr:cNvSpPr txBox="1"/>
      </xdr:nvSpPr>
      <xdr:spPr>
        <a:xfrm>
          <a:off x="10528300" y="4976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57894</xdr:rowOff>
    </xdr:from>
    <xdr:to>
      <xdr:col>55</xdr:col>
      <xdr:colOff>88900</xdr:colOff>
      <xdr:row>30</xdr:row>
      <xdr:rowOff>57894</xdr:rowOff>
    </xdr:to>
    <xdr:cxnSp macro="">
      <xdr:nvCxnSpPr>
        <xdr:cNvPr id="293" name="直線コネクタ 292"/>
        <xdr:cNvCxnSpPr/>
      </xdr:nvCxnSpPr>
      <xdr:spPr>
        <a:xfrm>
          <a:off x="10388600" y="520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48467</xdr:rowOff>
    </xdr:from>
    <xdr:to>
      <xdr:col>55</xdr:col>
      <xdr:colOff>0</xdr:colOff>
      <xdr:row>39</xdr:row>
      <xdr:rowOff>17986</xdr:rowOff>
    </xdr:to>
    <xdr:cxnSp macro="">
      <xdr:nvCxnSpPr>
        <xdr:cNvPr id="294" name="直線コネクタ 293"/>
        <xdr:cNvCxnSpPr/>
      </xdr:nvCxnSpPr>
      <xdr:spPr>
        <a:xfrm flipV="1">
          <a:off x="9639300" y="5534867"/>
          <a:ext cx="838200" cy="116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24361</xdr:rowOff>
    </xdr:from>
    <xdr:ext cx="599010" cy="259045"/>
    <xdr:sp macro="" textlink="">
      <xdr:nvSpPr>
        <xdr:cNvPr id="295" name="補助費等平均値テキスト"/>
        <xdr:cNvSpPr txBox="1"/>
      </xdr:nvSpPr>
      <xdr:spPr>
        <a:xfrm>
          <a:off x="10528300" y="55107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45934</xdr:rowOff>
    </xdr:from>
    <xdr:to>
      <xdr:col>55</xdr:col>
      <xdr:colOff>50800</xdr:colOff>
      <xdr:row>32</xdr:row>
      <xdr:rowOff>147534</xdr:rowOff>
    </xdr:to>
    <xdr:sp macro="" textlink="">
      <xdr:nvSpPr>
        <xdr:cNvPr id="296" name="フローチャート: 判断 295"/>
        <xdr:cNvSpPr/>
      </xdr:nvSpPr>
      <xdr:spPr>
        <a:xfrm>
          <a:off x="10426700" y="553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9507</xdr:rowOff>
    </xdr:from>
    <xdr:to>
      <xdr:col>50</xdr:col>
      <xdr:colOff>114300</xdr:colOff>
      <xdr:row>39</xdr:row>
      <xdr:rowOff>17986</xdr:rowOff>
    </xdr:to>
    <xdr:cxnSp macro="">
      <xdr:nvCxnSpPr>
        <xdr:cNvPr id="297" name="直線コネクタ 296"/>
        <xdr:cNvCxnSpPr/>
      </xdr:nvCxnSpPr>
      <xdr:spPr>
        <a:xfrm>
          <a:off x="8750300" y="6696057"/>
          <a:ext cx="889000" cy="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20287</xdr:rowOff>
    </xdr:from>
    <xdr:to>
      <xdr:col>50</xdr:col>
      <xdr:colOff>165100</xdr:colOff>
      <xdr:row>39</xdr:row>
      <xdr:rowOff>121887</xdr:rowOff>
    </xdr:to>
    <xdr:sp macro="" textlink="">
      <xdr:nvSpPr>
        <xdr:cNvPr id="298" name="フローチャート: 判断 297"/>
        <xdr:cNvSpPr/>
      </xdr:nvSpPr>
      <xdr:spPr>
        <a:xfrm>
          <a:off x="9588500" y="6706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113014</xdr:rowOff>
    </xdr:from>
    <xdr:ext cx="534377" cy="259045"/>
    <xdr:sp macro="" textlink="">
      <xdr:nvSpPr>
        <xdr:cNvPr id="299" name="テキスト ボックス 298"/>
        <xdr:cNvSpPr txBox="1"/>
      </xdr:nvSpPr>
      <xdr:spPr>
        <a:xfrm>
          <a:off x="9372111" y="679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9507</xdr:rowOff>
    </xdr:from>
    <xdr:to>
      <xdr:col>45</xdr:col>
      <xdr:colOff>177800</xdr:colOff>
      <xdr:row>39</xdr:row>
      <xdr:rowOff>15396</xdr:rowOff>
    </xdr:to>
    <xdr:cxnSp macro="">
      <xdr:nvCxnSpPr>
        <xdr:cNvPr id="300" name="直線コネクタ 299"/>
        <xdr:cNvCxnSpPr/>
      </xdr:nvCxnSpPr>
      <xdr:spPr>
        <a:xfrm flipV="1">
          <a:off x="7861300" y="6696057"/>
          <a:ext cx="889000" cy="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25066</xdr:rowOff>
    </xdr:from>
    <xdr:to>
      <xdr:col>46</xdr:col>
      <xdr:colOff>38100</xdr:colOff>
      <xdr:row>39</xdr:row>
      <xdr:rowOff>126666</xdr:rowOff>
    </xdr:to>
    <xdr:sp macro="" textlink="">
      <xdr:nvSpPr>
        <xdr:cNvPr id="301" name="フローチャート: 判断 300"/>
        <xdr:cNvSpPr/>
      </xdr:nvSpPr>
      <xdr:spPr>
        <a:xfrm>
          <a:off x="8699500" y="671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117793</xdr:rowOff>
    </xdr:from>
    <xdr:ext cx="534377" cy="259045"/>
    <xdr:sp macro="" textlink="">
      <xdr:nvSpPr>
        <xdr:cNvPr id="302" name="テキスト ボックス 301"/>
        <xdr:cNvSpPr txBox="1"/>
      </xdr:nvSpPr>
      <xdr:spPr>
        <a:xfrm>
          <a:off x="8483111" y="680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135672</xdr:rowOff>
    </xdr:from>
    <xdr:to>
      <xdr:col>41</xdr:col>
      <xdr:colOff>50800</xdr:colOff>
      <xdr:row>39</xdr:row>
      <xdr:rowOff>15396</xdr:rowOff>
    </xdr:to>
    <xdr:cxnSp macro="">
      <xdr:nvCxnSpPr>
        <xdr:cNvPr id="303" name="直線コネクタ 302"/>
        <xdr:cNvCxnSpPr/>
      </xdr:nvCxnSpPr>
      <xdr:spPr>
        <a:xfrm>
          <a:off x="6972300" y="6650772"/>
          <a:ext cx="889000" cy="5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31532</xdr:rowOff>
    </xdr:from>
    <xdr:to>
      <xdr:col>41</xdr:col>
      <xdr:colOff>101600</xdr:colOff>
      <xdr:row>39</xdr:row>
      <xdr:rowOff>133132</xdr:rowOff>
    </xdr:to>
    <xdr:sp macro="" textlink="">
      <xdr:nvSpPr>
        <xdr:cNvPr id="304" name="フローチャート: 判断 303"/>
        <xdr:cNvSpPr/>
      </xdr:nvSpPr>
      <xdr:spPr>
        <a:xfrm>
          <a:off x="7810500" y="671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124259</xdr:rowOff>
    </xdr:from>
    <xdr:ext cx="534377" cy="259045"/>
    <xdr:sp macro="" textlink="">
      <xdr:nvSpPr>
        <xdr:cNvPr id="305" name="テキスト ボックス 304"/>
        <xdr:cNvSpPr txBox="1"/>
      </xdr:nvSpPr>
      <xdr:spPr>
        <a:xfrm>
          <a:off x="7594111" y="681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30379</xdr:rowOff>
    </xdr:from>
    <xdr:to>
      <xdr:col>36</xdr:col>
      <xdr:colOff>165100</xdr:colOff>
      <xdr:row>39</xdr:row>
      <xdr:rowOff>131979</xdr:rowOff>
    </xdr:to>
    <xdr:sp macro="" textlink="">
      <xdr:nvSpPr>
        <xdr:cNvPr id="306" name="フローチャート: 判断 305"/>
        <xdr:cNvSpPr/>
      </xdr:nvSpPr>
      <xdr:spPr>
        <a:xfrm>
          <a:off x="6921500" y="671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123106</xdr:rowOff>
    </xdr:from>
    <xdr:ext cx="534377" cy="259045"/>
    <xdr:sp macro="" textlink="">
      <xdr:nvSpPr>
        <xdr:cNvPr id="307" name="テキスト ボックス 306"/>
        <xdr:cNvSpPr txBox="1"/>
      </xdr:nvSpPr>
      <xdr:spPr>
        <a:xfrm>
          <a:off x="6705111" y="68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169117</xdr:rowOff>
    </xdr:from>
    <xdr:to>
      <xdr:col>55</xdr:col>
      <xdr:colOff>50800</xdr:colOff>
      <xdr:row>32</xdr:row>
      <xdr:rowOff>99267</xdr:rowOff>
    </xdr:to>
    <xdr:sp macro="" textlink="">
      <xdr:nvSpPr>
        <xdr:cNvPr id="313" name="楕円 312"/>
        <xdr:cNvSpPr/>
      </xdr:nvSpPr>
      <xdr:spPr>
        <a:xfrm>
          <a:off x="10426700" y="548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20544</xdr:rowOff>
    </xdr:from>
    <xdr:ext cx="599010" cy="259045"/>
    <xdr:sp macro="" textlink="">
      <xdr:nvSpPr>
        <xdr:cNvPr id="314" name="補助費等該当値テキスト"/>
        <xdr:cNvSpPr txBox="1"/>
      </xdr:nvSpPr>
      <xdr:spPr>
        <a:xfrm>
          <a:off x="10528300" y="53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138636</xdr:rowOff>
    </xdr:from>
    <xdr:to>
      <xdr:col>50</xdr:col>
      <xdr:colOff>165100</xdr:colOff>
      <xdr:row>39</xdr:row>
      <xdr:rowOff>68786</xdr:rowOff>
    </xdr:to>
    <xdr:sp macro="" textlink="">
      <xdr:nvSpPr>
        <xdr:cNvPr id="315" name="楕円 314"/>
        <xdr:cNvSpPr/>
      </xdr:nvSpPr>
      <xdr:spPr>
        <a:xfrm>
          <a:off x="9588500" y="665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85314</xdr:rowOff>
    </xdr:from>
    <xdr:ext cx="534377" cy="259045"/>
    <xdr:sp macro="" textlink="">
      <xdr:nvSpPr>
        <xdr:cNvPr id="316" name="テキスト ボックス 315"/>
        <xdr:cNvSpPr txBox="1"/>
      </xdr:nvSpPr>
      <xdr:spPr>
        <a:xfrm>
          <a:off x="9372111" y="642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130157</xdr:rowOff>
    </xdr:from>
    <xdr:to>
      <xdr:col>46</xdr:col>
      <xdr:colOff>38100</xdr:colOff>
      <xdr:row>39</xdr:row>
      <xdr:rowOff>60307</xdr:rowOff>
    </xdr:to>
    <xdr:sp macro="" textlink="">
      <xdr:nvSpPr>
        <xdr:cNvPr id="317" name="楕円 316"/>
        <xdr:cNvSpPr/>
      </xdr:nvSpPr>
      <xdr:spPr>
        <a:xfrm>
          <a:off x="8699500" y="664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76834</xdr:rowOff>
    </xdr:from>
    <xdr:ext cx="534377" cy="259045"/>
    <xdr:sp macro="" textlink="">
      <xdr:nvSpPr>
        <xdr:cNvPr id="318" name="テキスト ボックス 317"/>
        <xdr:cNvSpPr txBox="1"/>
      </xdr:nvSpPr>
      <xdr:spPr>
        <a:xfrm>
          <a:off x="8483111" y="642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136046</xdr:rowOff>
    </xdr:from>
    <xdr:to>
      <xdr:col>41</xdr:col>
      <xdr:colOff>101600</xdr:colOff>
      <xdr:row>39</xdr:row>
      <xdr:rowOff>66196</xdr:rowOff>
    </xdr:to>
    <xdr:sp macro="" textlink="">
      <xdr:nvSpPr>
        <xdr:cNvPr id="319" name="楕円 318"/>
        <xdr:cNvSpPr/>
      </xdr:nvSpPr>
      <xdr:spPr>
        <a:xfrm>
          <a:off x="7810500" y="665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82723</xdr:rowOff>
    </xdr:from>
    <xdr:ext cx="534377" cy="259045"/>
    <xdr:sp macro="" textlink="">
      <xdr:nvSpPr>
        <xdr:cNvPr id="320" name="テキスト ボックス 319"/>
        <xdr:cNvSpPr txBox="1"/>
      </xdr:nvSpPr>
      <xdr:spPr>
        <a:xfrm>
          <a:off x="7594111" y="642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84872</xdr:rowOff>
    </xdr:from>
    <xdr:to>
      <xdr:col>36</xdr:col>
      <xdr:colOff>165100</xdr:colOff>
      <xdr:row>39</xdr:row>
      <xdr:rowOff>15022</xdr:rowOff>
    </xdr:to>
    <xdr:sp macro="" textlink="">
      <xdr:nvSpPr>
        <xdr:cNvPr id="321" name="楕円 320"/>
        <xdr:cNvSpPr/>
      </xdr:nvSpPr>
      <xdr:spPr>
        <a:xfrm>
          <a:off x="6921500" y="659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31549</xdr:rowOff>
    </xdr:from>
    <xdr:ext cx="534377" cy="259045"/>
    <xdr:sp macro="" textlink="">
      <xdr:nvSpPr>
        <xdr:cNvPr id="322" name="テキスト ボックス 321"/>
        <xdr:cNvSpPr txBox="1"/>
      </xdr:nvSpPr>
      <xdr:spPr>
        <a:xfrm>
          <a:off x="6705111" y="637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5" name="テキスト ボックス 334"/>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56010</xdr:rowOff>
    </xdr:from>
    <xdr:to>
      <xdr:col>54</xdr:col>
      <xdr:colOff>189865</xdr:colOff>
      <xdr:row>59</xdr:row>
      <xdr:rowOff>37996</xdr:rowOff>
    </xdr:to>
    <xdr:cxnSp macro="">
      <xdr:nvCxnSpPr>
        <xdr:cNvPr id="345" name="直線コネクタ 344"/>
        <xdr:cNvCxnSpPr/>
      </xdr:nvCxnSpPr>
      <xdr:spPr>
        <a:xfrm flipV="1">
          <a:off x="10475595" y="8628510"/>
          <a:ext cx="1270" cy="1525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41823</xdr:rowOff>
    </xdr:from>
    <xdr:ext cx="534377" cy="259045"/>
    <xdr:sp macro="" textlink="">
      <xdr:nvSpPr>
        <xdr:cNvPr id="346" name="普通建設事業費最小値テキスト"/>
        <xdr:cNvSpPr txBox="1"/>
      </xdr:nvSpPr>
      <xdr:spPr>
        <a:xfrm>
          <a:off x="10528300" y="1015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37996</xdr:rowOff>
    </xdr:from>
    <xdr:to>
      <xdr:col>55</xdr:col>
      <xdr:colOff>88900</xdr:colOff>
      <xdr:row>59</xdr:row>
      <xdr:rowOff>37996</xdr:rowOff>
    </xdr:to>
    <xdr:cxnSp macro="">
      <xdr:nvCxnSpPr>
        <xdr:cNvPr id="347" name="直線コネクタ 346"/>
        <xdr:cNvCxnSpPr/>
      </xdr:nvCxnSpPr>
      <xdr:spPr>
        <a:xfrm>
          <a:off x="10388600" y="10153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2687</xdr:rowOff>
    </xdr:from>
    <xdr:ext cx="534377" cy="259045"/>
    <xdr:sp macro="" textlink="">
      <xdr:nvSpPr>
        <xdr:cNvPr id="348" name="普通建設事業費最大値テキスト"/>
        <xdr:cNvSpPr txBox="1"/>
      </xdr:nvSpPr>
      <xdr:spPr>
        <a:xfrm>
          <a:off x="10528300" y="840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56010</xdr:rowOff>
    </xdr:from>
    <xdr:to>
      <xdr:col>55</xdr:col>
      <xdr:colOff>88900</xdr:colOff>
      <xdr:row>50</xdr:row>
      <xdr:rowOff>56010</xdr:rowOff>
    </xdr:to>
    <xdr:cxnSp macro="">
      <xdr:nvCxnSpPr>
        <xdr:cNvPr id="349" name="直線コネクタ 348"/>
        <xdr:cNvCxnSpPr/>
      </xdr:nvCxnSpPr>
      <xdr:spPr>
        <a:xfrm>
          <a:off x="10388600" y="86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22474</xdr:rowOff>
    </xdr:from>
    <xdr:to>
      <xdr:col>55</xdr:col>
      <xdr:colOff>0</xdr:colOff>
      <xdr:row>53</xdr:row>
      <xdr:rowOff>31321</xdr:rowOff>
    </xdr:to>
    <xdr:cxnSp macro="">
      <xdr:nvCxnSpPr>
        <xdr:cNvPr id="350" name="直線コネクタ 349"/>
        <xdr:cNvCxnSpPr/>
      </xdr:nvCxnSpPr>
      <xdr:spPr>
        <a:xfrm>
          <a:off x="9639300" y="8766424"/>
          <a:ext cx="838200" cy="35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49930</xdr:rowOff>
    </xdr:from>
    <xdr:ext cx="534377" cy="259045"/>
    <xdr:sp macro="" textlink="">
      <xdr:nvSpPr>
        <xdr:cNvPr id="351" name="普通建設事業費平均値テキスト"/>
        <xdr:cNvSpPr txBox="1"/>
      </xdr:nvSpPr>
      <xdr:spPr>
        <a:xfrm>
          <a:off x="10528300" y="9479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71503</xdr:rowOff>
    </xdr:from>
    <xdr:to>
      <xdr:col>55</xdr:col>
      <xdr:colOff>50800</xdr:colOff>
      <xdr:row>56</xdr:row>
      <xdr:rowOff>1653</xdr:rowOff>
    </xdr:to>
    <xdr:sp macro="" textlink="">
      <xdr:nvSpPr>
        <xdr:cNvPr id="352" name="フローチャート: 判断 351"/>
        <xdr:cNvSpPr/>
      </xdr:nvSpPr>
      <xdr:spPr>
        <a:xfrm>
          <a:off x="10426700" y="950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22474</xdr:rowOff>
    </xdr:from>
    <xdr:to>
      <xdr:col>50</xdr:col>
      <xdr:colOff>114300</xdr:colOff>
      <xdr:row>52</xdr:row>
      <xdr:rowOff>92586</xdr:rowOff>
    </xdr:to>
    <xdr:cxnSp macro="">
      <xdr:nvCxnSpPr>
        <xdr:cNvPr id="353" name="直線コネクタ 352"/>
        <xdr:cNvCxnSpPr/>
      </xdr:nvCxnSpPr>
      <xdr:spPr>
        <a:xfrm flipV="1">
          <a:off x="8750300" y="8766424"/>
          <a:ext cx="889000" cy="24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8090</xdr:rowOff>
    </xdr:from>
    <xdr:to>
      <xdr:col>50</xdr:col>
      <xdr:colOff>165100</xdr:colOff>
      <xdr:row>55</xdr:row>
      <xdr:rowOff>109690</xdr:rowOff>
    </xdr:to>
    <xdr:sp macro="" textlink="">
      <xdr:nvSpPr>
        <xdr:cNvPr id="354" name="フローチャート: 判断 353"/>
        <xdr:cNvSpPr/>
      </xdr:nvSpPr>
      <xdr:spPr>
        <a:xfrm>
          <a:off x="9588500" y="943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100817</xdr:rowOff>
    </xdr:from>
    <xdr:ext cx="534377" cy="259045"/>
    <xdr:sp macro="" textlink="">
      <xdr:nvSpPr>
        <xdr:cNvPr id="355" name="テキスト ボックス 354"/>
        <xdr:cNvSpPr txBox="1"/>
      </xdr:nvSpPr>
      <xdr:spPr>
        <a:xfrm>
          <a:off x="9372111" y="953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92586</xdr:rowOff>
    </xdr:from>
    <xdr:to>
      <xdr:col>45</xdr:col>
      <xdr:colOff>177800</xdr:colOff>
      <xdr:row>52</xdr:row>
      <xdr:rowOff>158788</xdr:rowOff>
    </xdr:to>
    <xdr:cxnSp macro="">
      <xdr:nvCxnSpPr>
        <xdr:cNvPr id="356" name="直線コネクタ 355"/>
        <xdr:cNvCxnSpPr/>
      </xdr:nvCxnSpPr>
      <xdr:spPr>
        <a:xfrm flipV="1">
          <a:off x="7861300" y="9007986"/>
          <a:ext cx="889000" cy="6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31247</xdr:rowOff>
    </xdr:from>
    <xdr:to>
      <xdr:col>46</xdr:col>
      <xdr:colOff>38100</xdr:colOff>
      <xdr:row>55</xdr:row>
      <xdr:rowOff>132847</xdr:rowOff>
    </xdr:to>
    <xdr:sp macro="" textlink="">
      <xdr:nvSpPr>
        <xdr:cNvPr id="357" name="フローチャート: 判断 356"/>
        <xdr:cNvSpPr/>
      </xdr:nvSpPr>
      <xdr:spPr>
        <a:xfrm>
          <a:off x="8699500" y="94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123974</xdr:rowOff>
    </xdr:from>
    <xdr:ext cx="534377" cy="259045"/>
    <xdr:sp macro="" textlink="">
      <xdr:nvSpPr>
        <xdr:cNvPr id="358" name="テキスト ボックス 357"/>
        <xdr:cNvSpPr txBox="1"/>
      </xdr:nvSpPr>
      <xdr:spPr>
        <a:xfrm>
          <a:off x="8483111" y="955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158788</xdr:rowOff>
    </xdr:from>
    <xdr:to>
      <xdr:col>41</xdr:col>
      <xdr:colOff>50800</xdr:colOff>
      <xdr:row>53</xdr:row>
      <xdr:rowOff>111171</xdr:rowOff>
    </xdr:to>
    <xdr:cxnSp macro="">
      <xdr:nvCxnSpPr>
        <xdr:cNvPr id="359" name="直線コネクタ 358"/>
        <xdr:cNvCxnSpPr/>
      </xdr:nvCxnSpPr>
      <xdr:spPr>
        <a:xfrm flipV="1">
          <a:off x="6972300" y="9074188"/>
          <a:ext cx="889000" cy="12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22012</xdr:rowOff>
    </xdr:from>
    <xdr:to>
      <xdr:col>41</xdr:col>
      <xdr:colOff>101600</xdr:colOff>
      <xdr:row>55</xdr:row>
      <xdr:rowOff>123612</xdr:rowOff>
    </xdr:to>
    <xdr:sp macro="" textlink="">
      <xdr:nvSpPr>
        <xdr:cNvPr id="360" name="フローチャート: 判断 359"/>
        <xdr:cNvSpPr/>
      </xdr:nvSpPr>
      <xdr:spPr>
        <a:xfrm>
          <a:off x="7810500" y="9451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114739</xdr:rowOff>
    </xdr:from>
    <xdr:ext cx="534377" cy="259045"/>
    <xdr:sp macro="" textlink="">
      <xdr:nvSpPr>
        <xdr:cNvPr id="361" name="テキスト ボックス 360"/>
        <xdr:cNvSpPr txBox="1"/>
      </xdr:nvSpPr>
      <xdr:spPr>
        <a:xfrm>
          <a:off x="7594111" y="954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87048</xdr:rowOff>
    </xdr:from>
    <xdr:to>
      <xdr:col>36</xdr:col>
      <xdr:colOff>165100</xdr:colOff>
      <xdr:row>56</xdr:row>
      <xdr:rowOff>17198</xdr:rowOff>
    </xdr:to>
    <xdr:sp macro="" textlink="">
      <xdr:nvSpPr>
        <xdr:cNvPr id="362" name="フローチャート: 判断 361"/>
        <xdr:cNvSpPr/>
      </xdr:nvSpPr>
      <xdr:spPr>
        <a:xfrm>
          <a:off x="6921500" y="951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8325</xdr:rowOff>
    </xdr:from>
    <xdr:ext cx="534377" cy="259045"/>
    <xdr:sp macro="" textlink="">
      <xdr:nvSpPr>
        <xdr:cNvPr id="363" name="テキスト ボックス 362"/>
        <xdr:cNvSpPr txBox="1"/>
      </xdr:nvSpPr>
      <xdr:spPr>
        <a:xfrm>
          <a:off x="6705111" y="960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151971</xdr:rowOff>
    </xdr:from>
    <xdr:to>
      <xdr:col>55</xdr:col>
      <xdr:colOff>50800</xdr:colOff>
      <xdr:row>53</xdr:row>
      <xdr:rowOff>82121</xdr:rowOff>
    </xdr:to>
    <xdr:sp macro="" textlink="">
      <xdr:nvSpPr>
        <xdr:cNvPr id="369" name="楕円 368"/>
        <xdr:cNvSpPr/>
      </xdr:nvSpPr>
      <xdr:spPr>
        <a:xfrm>
          <a:off x="10426700" y="906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3398</xdr:rowOff>
    </xdr:from>
    <xdr:ext cx="534377" cy="259045"/>
    <xdr:sp macro="" textlink="">
      <xdr:nvSpPr>
        <xdr:cNvPr id="370" name="普通建設事業費該当値テキスト"/>
        <xdr:cNvSpPr txBox="1"/>
      </xdr:nvSpPr>
      <xdr:spPr>
        <a:xfrm>
          <a:off x="10528300" y="891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143124</xdr:rowOff>
    </xdr:from>
    <xdr:to>
      <xdr:col>50</xdr:col>
      <xdr:colOff>165100</xdr:colOff>
      <xdr:row>51</xdr:row>
      <xdr:rowOff>73274</xdr:rowOff>
    </xdr:to>
    <xdr:sp macro="" textlink="">
      <xdr:nvSpPr>
        <xdr:cNvPr id="371" name="楕円 370"/>
        <xdr:cNvSpPr/>
      </xdr:nvSpPr>
      <xdr:spPr>
        <a:xfrm>
          <a:off x="9588500" y="871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49</xdr:row>
      <xdr:rowOff>89801</xdr:rowOff>
    </xdr:from>
    <xdr:ext cx="534377" cy="259045"/>
    <xdr:sp macro="" textlink="">
      <xdr:nvSpPr>
        <xdr:cNvPr id="372" name="テキスト ボックス 371"/>
        <xdr:cNvSpPr txBox="1"/>
      </xdr:nvSpPr>
      <xdr:spPr>
        <a:xfrm>
          <a:off x="9372111" y="849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41786</xdr:rowOff>
    </xdr:from>
    <xdr:to>
      <xdr:col>46</xdr:col>
      <xdr:colOff>38100</xdr:colOff>
      <xdr:row>52</xdr:row>
      <xdr:rowOff>143386</xdr:rowOff>
    </xdr:to>
    <xdr:sp macro="" textlink="">
      <xdr:nvSpPr>
        <xdr:cNvPr id="373" name="楕円 372"/>
        <xdr:cNvSpPr/>
      </xdr:nvSpPr>
      <xdr:spPr>
        <a:xfrm>
          <a:off x="8699500" y="895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159913</xdr:rowOff>
    </xdr:from>
    <xdr:ext cx="534377" cy="259045"/>
    <xdr:sp macro="" textlink="">
      <xdr:nvSpPr>
        <xdr:cNvPr id="374" name="テキスト ボックス 373"/>
        <xdr:cNvSpPr txBox="1"/>
      </xdr:nvSpPr>
      <xdr:spPr>
        <a:xfrm>
          <a:off x="8483111" y="873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107988</xdr:rowOff>
    </xdr:from>
    <xdr:to>
      <xdr:col>41</xdr:col>
      <xdr:colOff>101600</xdr:colOff>
      <xdr:row>53</xdr:row>
      <xdr:rowOff>38138</xdr:rowOff>
    </xdr:to>
    <xdr:sp macro="" textlink="">
      <xdr:nvSpPr>
        <xdr:cNvPr id="375" name="楕円 374"/>
        <xdr:cNvSpPr/>
      </xdr:nvSpPr>
      <xdr:spPr>
        <a:xfrm>
          <a:off x="7810500" y="90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54665</xdr:rowOff>
    </xdr:from>
    <xdr:ext cx="534377" cy="259045"/>
    <xdr:sp macro="" textlink="">
      <xdr:nvSpPr>
        <xdr:cNvPr id="376" name="テキスト ボックス 375"/>
        <xdr:cNvSpPr txBox="1"/>
      </xdr:nvSpPr>
      <xdr:spPr>
        <a:xfrm>
          <a:off x="7594111" y="879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60371</xdr:rowOff>
    </xdr:from>
    <xdr:to>
      <xdr:col>36</xdr:col>
      <xdr:colOff>165100</xdr:colOff>
      <xdr:row>53</xdr:row>
      <xdr:rowOff>161971</xdr:rowOff>
    </xdr:to>
    <xdr:sp macro="" textlink="">
      <xdr:nvSpPr>
        <xdr:cNvPr id="377" name="楕円 376"/>
        <xdr:cNvSpPr/>
      </xdr:nvSpPr>
      <xdr:spPr>
        <a:xfrm>
          <a:off x="6921500" y="914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7048</xdr:rowOff>
    </xdr:from>
    <xdr:ext cx="534377" cy="259045"/>
    <xdr:sp macro="" textlink="">
      <xdr:nvSpPr>
        <xdr:cNvPr id="378" name="テキスト ボックス 377"/>
        <xdr:cNvSpPr txBox="1"/>
      </xdr:nvSpPr>
      <xdr:spPr>
        <a:xfrm>
          <a:off x="6705111" y="892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11265</xdr:rowOff>
    </xdr:from>
    <xdr:to>
      <xdr:col>54</xdr:col>
      <xdr:colOff>189865</xdr:colOff>
      <xdr:row>79</xdr:row>
      <xdr:rowOff>39306</xdr:rowOff>
    </xdr:to>
    <xdr:cxnSp macro="">
      <xdr:nvCxnSpPr>
        <xdr:cNvPr id="402" name="直線コネクタ 401"/>
        <xdr:cNvCxnSpPr/>
      </xdr:nvCxnSpPr>
      <xdr:spPr>
        <a:xfrm flipV="1">
          <a:off x="10475595" y="12184215"/>
          <a:ext cx="1270" cy="1399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3" name="普通建設事業費 （ うち新規整備　）最小値テキスト"/>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4" name="直線コネクタ 403"/>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129392</xdr:rowOff>
    </xdr:from>
    <xdr:ext cx="534377" cy="259045"/>
    <xdr:sp macro="" textlink="">
      <xdr:nvSpPr>
        <xdr:cNvPr id="405" name="普通建設事業費 （ うち新規整備　）最大値テキスト"/>
        <xdr:cNvSpPr txBox="1"/>
      </xdr:nvSpPr>
      <xdr:spPr>
        <a:xfrm>
          <a:off x="10528300" y="1195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11265</xdr:rowOff>
    </xdr:from>
    <xdr:to>
      <xdr:col>55</xdr:col>
      <xdr:colOff>88900</xdr:colOff>
      <xdr:row>71</xdr:row>
      <xdr:rowOff>11265</xdr:rowOff>
    </xdr:to>
    <xdr:cxnSp macro="">
      <xdr:nvCxnSpPr>
        <xdr:cNvPr id="406" name="直線コネクタ 405"/>
        <xdr:cNvCxnSpPr/>
      </xdr:nvCxnSpPr>
      <xdr:spPr>
        <a:xfrm>
          <a:off x="10388600" y="1218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38240</xdr:rowOff>
    </xdr:from>
    <xdr:to>
      <xdr:col>55</xdr:col>
      <xdr:colOff>0</xdr:colOff>
      <xdr:row>77</xdr:row>
      <xdr:rowOff>60604</xdr:rowOff>
    </xdr:to>
    <xdr:cxnSp macro="">
      <xdr:nvCxnSpPr>
        <xdr:cNvPr id="407" name="直線コネクタ 406"/>
        <xdr:cNvCxnSpPr/>
      </xdr:nvCxnSpPr>
      <xdr:spPr>
        <a:xfrm flipV="1">
          <a:off x="9639300" y="12896990"/>
          <a:ext cx="838200" cy="36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83596</xdr:rowOff>
    </xdr:from>
    <xdr:ext cx="534377" cy="259045"/>
    <xdr:sp macro="" textlink="">
      <xdr:nvSpPr>
        <xdr:cNvPr id="408" name="普通建設事業費 （ うち新規整備　）平均値テキスト"/>
        <xdr:cNvSpPr txBox="1"/>
      </xdr:nvSpPr>
      <xdr:spPr>
        <a:xfrm>
          <a:off x="10528300" y="13113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105169</xdr:rowOff>
    </xdr:from>
    <xdr:to>
      <xdr:col>55</xdr:col>
      <xdr:colOff>50800</xdr:colOff>
      <xdr:row>77</xdr:row>
      <xdr:rowOff>35319</xdr:rowOff>
    </xdr:to>
    <xdr:sp macro="" textlink="">
      <xdr:nvSpPr>
        <xdr:cNvPr id="409" name="フローチャート: 判断 408"/>
        <xdr:cNvSpPr/>
      </xdr:nvSpPr>
      <xdr:spPr>
        <a:xfrm>
          <a:off x="10426700" y="131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60604</xdr:rowOff>
    </xdr:from>
    <xdr:to>
      <xdr:col>50</xdr:col>
      <xdr:colOff>114300</xdr:colOff>
      <xdr:row>77</xdr:row>
      <xdr:rowOff>119850</xdr:rowOff>
    </xdr:to>
    <xdr:cxnSp macro="">
      <xdr:nvCxnSpPr>
        <xdr:cNvPr id="410" name="直線コネクタ 409"/>
        <xdr:cNvCxnSpPr/>
      </xdr:nvCxnSpPr>
      <xdr:spPr>
        <a:xfrm flipV="1">
          <a:off x="8750300" y="13262254"/>
          <a:ext cx="889000" cy="5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25349</xdr:rowOff>
    </xdr:from>
    <xdr:to>
      <xdr:col>50</xdr:col>
      <xdr:colOff>165100</xdr:colOff>
      <xdr:row>76</xdr:row>
      <xdr:rowOff>126949</xdr:rowOff>
    </xdr:to>
    <xdr:sp macro="" textlink="">
      <xdr:nvSpPr>
        <xdr:cNvPr id="411" name="フローチャート: 判断 410"/>
        <xdr:cNvSpPr/>
      </xdr:nvSpPr>
      <xdr:spPr>
        <a:xfrm>
          <a:off x="9588500" y="1305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143476</xdr:rowOff>
    </xdr:from>
    <xdr:ext cx="534377" cy="259045"/>
    <xdr:sp macro="" textlink="">
      <xdr:nvSpPr>
        <xdr:cNvPr id="412" name="テキスト ボックス 411"/>
        <xdr:cNvSpPr txBox="1"/>
      </xdr:nvSpPr>
      <xdr:spPr>
        <a:xfrm>
          <a:off x="9372111" y="1283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17970</xdr:rowOff>
    </xdr:from>
    <xdr:to>
      <xdr:col>45</xdr:col>
      <xdr:colOff>177800</xdr:colOff>
      <xdr:row>77</xdr:row>
      <xdr:rowOff>119850</xdr:rowOff>
    </xdr:to>
    <xdr:cxnSp macro="">
      <xdr:nvCxnSpPr>
        <xdr:cNvPr id="413" name="直線コネクタ 412"/>
        <xdr:cNvCxnSpPr/>
      </xdr:nvCxnSpPr>
      <xdr:spPr>
        <a:xfrm>
          <a:off x="7861300" y="12876720"/>
          <a:ext cx="889000" cy="4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87452</xdr:rowOff>
    </xdr:from>
    <xdr:to>
      <xdr:col>46</xdr:col>
      <xdr:colOff>38100</xdr:colOff>
      <xdr:row>77</xdr:row>
      <xdr:rowOff>17602</xdr:rowOff>
    </xdr:to>
    <xdr:sp macro="" textlink="">
      <xdr:nvSpPr>
        <xdr:cNvPr id="414" name="フローチャート: 判断 413"/>
        <xdr:cNvSpPr/>
      </xdr:nvSpPr>
      <xdr:spPr>
        <a:xfrm>
          <a:off x="8699500" y="1311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34129</xdr:rowOff>
    </xdr:from>
    <xdr:ext cx="534377" cy="259045"/>
    <xdr:sp macro="" textlink="">
      <xdr:nvSpPr>
        <xdr:cNvPr id="415" name="テキスト ボックス 414"/>
        <xdr:cNvSpPr txBox="1"/>
      </xdr:nvSpPr>
      <xdr:spPr>
        <a:xfrm>
          <a:off x="8483111" y="1289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125717</xdr:rowOff>
    </xdr:from>
    <xdr:to>
      <xdr:col>41</xdr:col>
      <xdr:colOff>50800</xdr:colOff>
      <xdr:row>75</xdr:row>
      <xdr:rowOff>17970</xdr:rowOff>
    </xdr:to>
    <xdr:cxnSp macro="">
      <xdr:nvCxnSpPr>
        <xdr:cNvPr id="416" name="直線コネクタ 415"/>
        <xdr:cNvCxnSpPr/>
      </xdr:nvCxnSpPr>
      <xdr:spPr>
        <a:xfrm>
          <a:off x="6972300" y="12813017"/>
          <a:ext cx="8890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19101</xdr:rowOff>
    </xdr:from>
    <xdr:to>
      <xdr:col>41</xdr:col>
      <xdr:colOff>101600</xdr:colOff>
      <xdr:row>76</xdr:row>
      <xdr:rowOff>120701</xdr:rowOff>
    </xdr:to>
    <xdr:sp macro="" textlink="">
      <xdr:nvSpPr>
        <xdr:cNvPr id="417" name="フローチャート: 判断 416"/>
        <xdr:cNvSpPr/>
      </xdr:nvSpPr>
      <xdr:spPr>
        <a:xfrm>
          <a:off x="7810500" y="1304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111828</xdr:rowOff>
    </xdr:from>
    <xdr:ext cx="534377" cy="259045"/>
    <xdr:sp macro="" textlink="">
      <xdr:nvSpPr>
        <xdr:cNvPr id="418" name="テキスト ボックス 417"/>
        <xdr:cNvSpPr txBox="1"/>
      </xdr:nvSpPr>
      <xdr:spPr>
        <a:xfrm>
          <a:off x="7594111" y="1314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20053</xdr:rowOff>
    </xdr:from>
    <xdr:to>
      <xdr:col>36</xdr:col>
      <xdr:colOff>165100</xdr:colOff>
      <xdr:row>76</xdr:row>
      <xdr:rowOff>121653</xdr:rowOff>
    </xdr:to>
    <xdr:sp macro="" textlink="">
      <xdr:nvSpPr>
        <xdr:cNvPr id="419" name="フローチャート: 判断 418"/>
        <xdr:cNvSpPr/>
      </xdr:nvSpPr>
      <xdr:spPr>
        <a:xfrm>
          <a:off x="6921500" y="1305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112780</xdr:rowOff>
    </xdr:from>
    <xdr:ext cx="534377" cy="259045"/>
    <xdr:sp macro="" textlink="">
      <xdr:nvSpPr>
        <xdr:cNvPr id="420" name="テキスト ボックス 419"/>
        <xdr:cNvSpPr txBox="1"/>
      </xdr:nvSpPr>
      <xdr:spPr>
        <a:xfrm>
          <a:off x="6705111" y="1314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158890</xdr:rowOff>
    </xdr:from>
    <xdr:to>
      <xdr:col>55</xdr:col>
      <xdr:colOff>50800</xdr:colOff>
      <xdr:row>75</xdr:row>
      <xdr:rowOff>89040</xdr:rowOff>
    </xdr:to>
    <xdr:sp macro="" textlink="">
      <xdr:nvSpPr>
        <xdr:cNvPr id="426" name="楕円 425"/>
        <xdr:cNvSpPr/>
      </xdr:nvSpPr>
      <xdr:spPr>
        <a:xfrm>
          <a:off x="10426700" y="128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10317</xdr:rowOff>
    </xdr:from>
    <xdr:ext cx="534377" cy="259045"/>
    <xdr:sp macro="" textlink="">
      <xdr:nvSpPr>
        <xdr:cNvPr id="427" name="普通建設事業費 （ うち新規整備　）該当値テキスト"/>
        <xdr:cNvSpPr txBox="1"/>
      </xdr:nvSpPr>
      <xdr:spPr>
        <a:xfrm>
          <a:off x="10528300" y="12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9804</xdr:rowOff>
    </xdr:from>
    <xdr:to>
      <xdr:col>50</xdr:col>
      <xdr:colOff>165100</xdr:colOff>
      <xdr:row>77</xdr:row>
      <xdr:rowOff>111404</xdr:rowOff>
    </xdr:to>
    <xdr:sp macro="" textlink="">
      <xdr:nvSpPr>
        <xdr:cNvPr id="428" name="楕円 427"/>
        <xdr:cNvSpPr/>
      </xdr:nvSpPr>
      <xdr:spPr>
        <a:xfrm>
          <a:off x="9588500" y="132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102531</xdr:rowOff>
    </xdr:from>
    <xdr:ext cx="469744" cy="259045"/>
    <xdr:sp macro="" textlink="">
      <xdr:nvSpPr>
        <xdr:cNvPr id="429" name="テキスト ボックス 428"/>
        <xdr:cNvSpPr txBox="1"/>
      </xdr:nvSpPr>
      <xdr:spPr>
        <a:xfrm>
          <a:off x="9404428" y="1330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69050</xdr:rowOff>
    </xdr:from>
    <xdr:to>
      <xdr:col>46</xdr:col>
      <xdr:colOff>38100</xdr:colOff>
      <xdr:row>77</xdr:row>
      <xdr:rowOff>170650</xdr:rowOff>
    </xdr:to>
    <xdr:sp macro="" textlink="">
      <xdr:nvSpPr>
        <xdr:cNvPr id="430" name="楕円 429"/>
        <xdr:cNvSpPr/>
      </xdr:nvSpPr>
      <xdr:spPr>
        <a:xfrm>
          <a:off x="8699500" y="132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161777</xdr:rowOff>
    </xdr:from>
    <xdr:ext cx="469744" cy="259045"/>
    <xdr:sp macro="" textlink="">
      <xdr:nvSpPr>
        <xdr:cNvPr id="431" name="テキスト ボックス 430"/>
        <xdr:cNvSpPr txBox="1"/>
      </xdr:nvSpPr>
      <xdr:spPr>
        <a:xfrm>
          <a:off x="8515428" y="133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138620</xdr:rowOff>
    </xdr:from>
    <xdr:to>
      <xdr:col>41</xdr:col>
      <xdr:colOff>101600</xdr:colOff>
      <xdr:row>75</xdr:row>
      <xdr:rowOff>68770</xdr:rowOff>
    </xdr:to>
    <xdr:sp macro="" textlink="">
      <xdr:nvSpPr>
        <xdr:cNvPr id="432" name="楕円 431"/>
        <xdr:cNvSpPr/>
      </xdr:nvSpPr>
      <xdr:spPr>
        <a:xfrm>
          <a:off x="7810500" y="128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85297</xdr:rowOff>
    </xdr:from>
    <xdr:ext cx="534377" cy="259045"/>
    <xdr:sp macro="" textlink="">
      <xdr:nvSpPr>
        <xdr:cNvPr id="433" name="テキスト ボックス 432"/>
        <xdr:cNvSpPr txBox="1"/>
      </xdr:nvSpPr>
      <xdr:spPr>
        <a:xfrm>
          <a:off x="7594111" y="1260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74917</xdr:rowOff>
    </xdr:from>
    <xdr:to>
      <xdr:col>36</xdr:col>
      <xdr:colOff>165100</xdr:colOff>
      <xdr:row>75</xdr:row>
      <xdr:rowOff>5067</xdr:rowOff>
    </xdr:to>
    <xdr:sp macro="" textlink="">
      <xdr:nvSpPr>
        <xdr:cNvPr id="434" name="楕円 433"/>
        <xdr:cNvSpPr/>
      </xdr:nvSpPr>
      <xdr:spPr>
        <a:xfrm>
          <a:off x="6921500" y="1276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21594</xdr:rowOff>
    </xdr:from>
    <xdr:ext cx="534377" cy="259045"/>
    <xdr:sp macro="" textlink="">
      <xdr:nvSpPr>
        <xdr:cNvPr id="435" name="テキスト ボックス 434"/>
        <xdr:cNvSpPr txBox="1"/>
      </xdr:nvSpPr>
      <xdr:spPr>
        <a:xfrm>
          <a:off x="6705111" y="1253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155336</xdr:rowOff>
    </xdr:from>
    <xdr:to>
      <xdr:col>54</xdr:col>
      <xdr:colOff>189865</xdr:colOff>
      <xdr:row>97</xdr:row>
      <xdr:rowOff>118875</xdr:rowOff>
    </xdr:to>
    <xdr:cxnSp macro="">
      <xdr:nvCxnSpPr>
        <xdr:cNvPr id="457" name="直線コネクタ 456"/>
        <xdr:cNvCxnSpPr/>
      </xdr:nvCxnSpPr>
      <xdr:spPr>
        <a:xfrm flipV="1">
          <a:off x="10475595" y="15585836"/>
          <a:ext cx="1270" cy="1163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122702</xdr:rowOff>
    </xdr:from>
    <xdr:ext cx="469744" cy="259045"/>
    <xdr:sp macro="" textlink="">
      <xdr:nvSpPr>
        <xdr:cNvPr id="458" name="普通建設事業費 （ うち更新整備　）最小値テキスト"/>
        <xdr:cNvSpPr txBox="1"/>
      </xdr:nvSpPr>
      <xdr:spPr>
        <a:xfrm>
          <a:off x="10528300" y="1675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118875</xdr:rowOff>
    </xdr:from>
    <xdr:to>
      <xdr:col>55</xdr:col>
      <xdr:colOff>88900</xdr:colOff>
      <xdr:row>97</xdr:row>
      <xdr:rowOff>118875</xdr:rowOff>
    </xdr:to>
    <xdr:cxnSp macro="">
      <xdr:nvCxnSpPr>
        <xdr:cNvPr id="459" name="直線コネクタ 458"/>
        <xdr:cNvCxnSpPr/>
      </xdr:nvCxnSpPr>
      <xdr:spPr>
        <a:xfrm>
          <a:off x="10388600" y="16749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102013</xdr:rowOff>
    </xdr:from>
    <xdr:ext cx="534377" cy="259045"/>
    <xdr:sp macro="" textlink="">
      <xdr:nvSpPr>
        <xdr:cNvPr id="460" name="普通建設事業費 （ うち更新整備　）最大値テキスト"/>
        <xdr:cNvSpPr txBox="1"/>
      </xdr:nvSpPr>
      <xdr:spPr>
        <a:xfrm>
          <a:off x="10528300" y="153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155336</xdr:rowOff>
    </xdr:from>
    <xdr:to>
      <xdr:col>55</xdr:col>
      <xdr:colOff>88900</xdr:colOff>
      <xdr:row>90</xdr:row>
      <xdr:rowOff>155336</xdr:rowOff>
    </xdr:to>
    <xdr:cxnSp macro="">
      <xdr:nvCxnSpPr>
        <xdr:cNvPr id="461" name="直線コネクタ 460"/>
        <xdr:cNvCxnSpPr/>
      </xdr:nvCxnSpPr>
      <xdr:spPr>
        <a:xfrm>
          <a:off x="10388600" y="1558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58249</xdr:rowOff>
    </xdr:from>
    <xdr:to>
      <xdr:col>55</xdr:col>
      <xdr:colOff>0</xdr:colOff>
      <xdr:row>95</xdr:row>
      <xdr:rowOff>22360</xdr:rowOff>
    </xdr:to>
    <xdr:cxnSp macro="">
      <xdr:nvCxnSpPr>
        <xdr:cNvPr id="462" name="直線コネクタ 461"/>
        <xdr:cNvCxnSpPr/>
      </xdr:nvCxnSpPr>
      <xdr:spPr>
        <a:xfrm>
          <a:off x="9639300" y="15831649"/>
          <a:ext cx="838200" cy="47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45587</xdr:rowOff>
    </xdr:from>
    <xdr:ext cx="534377" cy="259045"/>
    <xdr:sp macro="" textlink="">
      <xdr:nvSpPr>
        <xdr:cNvPr id="463" name="普通建設事業費 （ うち更新整備　）平均値テキスト"/>
        <xdr:cNvSpPr txBox="1"/>
      </xdr:nvSpPr>
      <xdr:spPr>
        <a:xfrm>
          <a:off x="10528300" y="16333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67160</xdr:rowOff>
    </xdr:from>
    <xdr:to>
      <xdr:col>55</xdr:col>
      <xdr:colOff>50800</xdr:colOff>
      <xdr:row>95</xdr:row>
      <xdr:rowOff>168760</xdr:rowOff>
    </xdr:to>
    <xdr:sp macro="" textlink="">
      <xdr:nvSpPr>
        <xdr:cNvPr id="464" name="フローチャート: 判断 463"/>
        <xdr:cNvSpPr/>
      </xdr:nvSpPr>
      <xdr:spPr>
        <a:xfrm>
          <a:off x="10426700" y="1635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58249</xdr:rowOff>
    </xdr:from>
    <xdr:to>
      <xdr:col>50</xdr:col>
      <xdr:colOff>114300</xdr:colOff>
      <xdr:row>92</xdr:row>
      <xdr:rowOff>106987</xdr:rowOff>
    </xdr:to>
    <xdr:cxnSp macro="">
      <xdr:nvCxnSpPr>
        <xdr:cNvPr id="465" name="直線コネクタ 464"/>
        <xdr:cNvCxnSpPr/>
      </xdr:nvCxnSpPr>
      <xdr:spPr>
        <a:xfrm flipV="1">
          <a:off x="8750300" y="15831649"/>
          <a:ext cx="889000" cy="4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40162</xdr:rowOff>
    </xdr:from>
    <xdr:to>
      <xdr:col>50</xdr:col>
      <xdr:colOff>165100</xdr:colOff>
      <xdr:row>95</xdr:row>
      <xdr:rowOff>141762</xdr:rowOff>
    </xdr:to>
    <xdr:sp macro="" textlink="">
      <xdr:nvSpPr>
        <xdr:cNvPr id="466" name="フローチャート: 判断 465"/>
        <xdr:cNvSpPr/>
      </xdr:nvSpPr>
      <xdr:spPr>
        <a:xfrm>
          <a:off x="9588500" y="1632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132889</xdr:rowOff>
    </xdr:from>
    <xdr:ext cx="534377" cy="259045"/>
    <xdr:sp macro="" textlink="">
      <xdr:nvSpPr>
        <xdr:cNvPr id="467" name="テキスト ボックス 466"/>
        <xdr:cNvSpPr txBox="1"/>
      </xdr:nvSpPr>
      <xdr:spPr>
        <a:xfrm>
          <a:off x="9372111" y="1642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106987</xdr:rowOff>
    </xdr:from>
    <xdr:to>
      <xdr:col>45</xdr:col>
      <xdr:colOff>177800</xdr:colOff>
      <xdr:row>93</xdr:row>
      <xdr:rowOff>131927</xdr:rowOff>
    </xdr:to>
    <xdr:cxnSp macro="">
      <xdr:nvCxnSpPr>
        <xdr:cNvPr id="468" name="直線コネクタ 467"/>
        <xdr:cNvCxnSpPr/>
      </xdr:nvCxnSpPr>
      <xdr:spPr>
        <a:xfrm flipV="1">
          <a:off x="7861300" y="15880387"/>
          <a:ext cx="889000" cy="19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33441</xdr:rowOff>
    </xdr:from>
    <xdr:to>
      <xdr:col>46</xdr:col>
      <xdr:colOff>38100</xdr:colOff>
      <xdr:row>95</xdr:row>
      <xdr:rowOff>135041</xdr:rowOff>
    </xdr:to>
    <xdr:sp macro="" textlink="">
      <xdr:nvSpPr>
        <xdr:cNvPr id="469" name="フローチャート: 判断 468"/>
        <xdr:cNvSpPr/>
      </xdr:nvSpPr>
      <xdr:spPr>
        <a:xfrm>
          <a:off x="8699500" y="1632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126168</xdr:rowOff>
    </xdr:from>
    <xdr:ext cx="534377" cy="259045"/>
    <xdr:sp macro="" textlink="">
      <xdr:nvSpPr>
        <xdr:cNvPr id="470" name="テキスト ボックス 469"/>
        <xdr:cNvSpPr txBox="1"/>
      </xdr:nvSpPr>
      <xdr:spPr>
        <a:xfrm>
          <a:off x="8483111" y="1641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131927</xdr:rowOff>
    </xdr:from>
    <xdr:to>
      <xdr:col>41</xdr:col>
      <xdr:colOff>50800</xdr:colOff>
      <xdr:row>95</xdr:row>
      <xdr:rowOff>41928</xdr:rowOff>
    </xdr:to>
    <xdr:cxnSp macro="">
      <xdr:nvCxnSpPr>
        <xdr:cNvPr id="471" name="直線コネクタ 470"/>
        <xdr:cNvCxnSpPr/>
      </xdr:nvCxnSpPr>
      <xdr:spPr>
        <a:xfrm flipV="1">
          <a:off x="6972300" y="16076777"/>
          <a:ext cx="889000" cy="25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67618</xdr:rowOff>
    </xdr:from>
    <xdr:to>
      <xdr:col>41</xdr:col>
      <xdr:colOff>101600</xdr:colOff>
      <xdr:row>95</xdr:row>
      <xdr:rowOff>169218</xdr:rowOff>
    </xdr:to>
    <xdr:sp macro="" textlink="">
      <xdr:nvSpPr>
        <xdr:cNvPr id="472" name="フローチャート: 判断 471"/>
        <xdr:cNvSpPr/>
      </xdr:nvSpPr>
      <xdr:spPr>
        <a:xfrm>
          <a:off x="7810500" y="1635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160345</xdr:rowOff>
    </xdr:from>
    <xdr:ext cx="534377" cy="259045"/>
    <xdr:sp macro="" textlink="">
      <xdr:nvSpPr>
        <xdr:cNvPr id="473" name="テキスト ボックス 472"/>
        <xdr:cNvSpPr txBox="1"/>
      </xdr:nvSpPr>
      <xdr:spPr>
        <a:xfrm>
          <a:off x="7594111" y="1644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121475</xdr:rowOff>
    </xdr:from>
    <xdr:to>
      <xdr:col>36</xdr:col>
      <xdr:colOff>165100</xdr:colOff>
      <xdr:row>96</xdr:row>
      <xdr:rowOff>51625</xdr:rowOff>
    </xdr:to>
    <xdr:sp macro="" textlink="">
      <xdr:nvSpPr>
        <xdr:cNvPr id="474" name="フローチャート: 判断 473"/>
        <xdr:cNvSpPr/>
      </xdr:nvSpPr>
      <xdr:spPr>
        <a:xfrm>
          <a:off x="6921500" y="164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42752</xdr:rowOff>
    </xdr:from>
    <xdr:ext cx="534377" cy="259045"/>
    <xdr:sp macro="" textlink="">
      <xdr:nvSpPr>
        <xdr:cNvPr id="475" name="テキスト ボックス 474"/>
        <xdr:cNvSpPr txBox="1"/>
      </xdr:nvSpPr>
      <xdr:spPr>
        <a:xfrm>
          <a:off x="6705111" y="1650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143010</xdr:rowOff>
    </xdr:from>
    <xdr:to>
      <xdr:col>55</xdr:col>
      <xdr:colOff>50800</xdr:colOff>
      <xdr:row>95</xdr:row>
      <xdr:rowOff>73160</xdr:rowOff>
    </xdr:to>
    <xdr:sp macro="" textlink="">
      <xdr:nvSpPr>
        <xdr:cNvPr id="481" name="楕円 480"/>
        <xdr:cNvSpPr/>
      </xdr:nvSpPr>
      <xdr:spPr>
        <a:xfrm>
          <a:off x="10426700" y="1625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165887</xdr:rowOff>
    </xdr:from>
    <xdr:ext cx="534377" cy="259045"/>
    <xdr:sp macro="" textlink="">
      <xdr:nvSpPr>
        <xdr:cNvPr id="482" name="普通建設事業費 （ うち更新整備　）該当値テキスト"/>
        <xdr:cNvSpPr txBox="1"/>
      </xdr:nvSpPr>
      <xdr:spPr>
        <a:xfrm>
          <a:off x="10528300" y="1611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7449</xdr:rowOff>
    </xdr:from>
    <xdr:to>
      <xdr:col>50</xdr:col>
      <xdr:colOff>165100</xdr:colOff>
      <xdr:row>92</xdr:row>
      <xdr:rowOff>109049</xdr:rowOff>
    </xdr:to>
    <xdr:sp macro="" textlink="">
      <xdr:nvSpPr>
        <xdr:cNvPr id="483" name="楕円 482"/>
        <xdr:cNvSpPr/>
      </xdr:nvSpPr>
      <xdr:spPr>
        <a:xfrm>
          <a:off x="9588500" y="1578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125576</xdr:rowOff>
    </xdr:from>
    <xdr:ext cx="534377" cy="259045"/>
    <xdr:sp macro="" textlink="">
      <xdr:nvSpPr>
        <xdr:cNvPr id="484" name="テキスト ボックス 483"/>
        <xdr:cNvSpPr txBox="1"/>
      </xdr:nvSpPr>
      <xdr:spPr>
        <a:xfrm>
          <a:off x="9372111" y="1555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56187</xdr:rowOff>
    </xdr:from>
    <xdr:to>
      <xdr:col>46</xdr:col>
      <xdr:colOff>38100</xdr:colOff>
      <xdr:row>92</xdr:row>
      <xdr:rowOff>157787</xdr:rowOff>
    </xdr:to>
    <xdr:sp macro="" textlink="">
      <xdr:nvSpPr>
        <xdr:cNvPr id="485" name="楕円 484"/>
        <xdr:cNvSpPr/>
      </xdr:nvSpPr>
      <xdr:spPr>
        <a:xfrm>
          <a:off x="8699500" y="1582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2864</xdr:rowOff>
    </xdr:from>
    <xdr:ext cx="534377" cy="259045"/>
    <xdr:sp macro="" textlink="">
      <xdr:nvSpPr>
        <xdr:cNvPr id="486" name="テキスト ボックス 485"/>
        <xdr:cNvSpPr txBox="1"/>
      </xdr:nvSpPr>
      <xdr:spPr>
        <a:xfrm>
          <a:off x="8483111" y="1560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81127</xdr:rowOff>
    </xdr:from>
    <xdr:to>
      <xdr:col>41</xdr:col>
      <xdr:colOff>101600</xdr:colOff>
      <xdr:row>94</xdr:row>
      <xdr:rowOff>11277</xdr:rowOff>
    </xdr:to>
    <xdr:sp macro="" textlink="">
      <xdr:nvSpPr>
        <xdr:cNvPr id="487" name="楕円 486"/>
        <xdr:cNvSpPr/>
      </xdr:nvSpPr>
      <xdr:spPr>
        <a:xfrm>
          <a:off x="7810500" y="1602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27804</xdr:rowOff>
    </xdr:from>
    <xdr:ext cx="534377" cy="259045"/>
    <xdr:sp macro="" textlink="">
      <xdr:nvSpPr>
        <xdr:cNvPr id="488" name="テキスト ボックス 487"/>
        <xdr:cNvSpPr txBox="1"/>
      </xdr:nvSpPr>
      <xdr:spPr>
        <a:xfrm>
          <a:off x="7594111" y="1580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162578</xdr:rowOff>
    </xdr:from>
    <xdr:to>
      <xdr:col>36</xdr:col>
      <xdr:colOff>165100</xdr:colOff>
      <xdr:row>95</xdr:row>
      <xdr:rowOff>92728</xdr:rowOff>
    </xdr:to>
    <xdr:sp macro="" textlink="">
      <xdr:nvSpPr>
        <xdr:cNvPr id="489" name="楕円 488"/>
        <xdr:cNvSpPr/>
      </xdr:nvSpPr>
      <xdr:spPr>
        <a:xfrm>
          <a:off x="6921500" y="162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109255</xdr:rowOff>
    </xdr:from>
    <xdr:ext cx="534377" cy="259045"/>
    <xdr:sp macro="" textlink="">
      <xdr:nvSpPr>
        <xdr:cNvPr id="490" name="テキスト ボックス 489"/>
        <xdr:cNvSpPr txBox="1"/>
      </xdr:nvSpPr>
      <xdr:spPr>
        <a:xfrm>
          <a:off x="6705111" y="1605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4" name="テキスト ボックス 503"/>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6" name="テキスト ボックス 505"/>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8" name="テキスト ボックス 507"/>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0" name="テキスト ボックス 509"/>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132652</xdr:rowOff>
    </xdr:from>
    <xdr:to>
      <xdr:col>85</xdr:col>
      <xdr:colOff>126364</xdr:colOff>
      <xdr:row>39</xdr:row>
      <xdr:rowOff>44450</xdr:rowOff>
    </xdr:to>
    <xdr:cxnSp macro="">
      <xdr:nvCxnSpPr>
        <xdr:cNvPr id="514" name="直線コネクタ 513"/>
        <xdr:cNvCxnSpPr/>
      </xdr:nvCxnSpPr>
      <xdr:spPr>
        <a:xfrm flipV="1">
          <a:off x="16317595" y="5447602"/>
          <a:ext cx="1269" cy="128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79329</xdr:rowOff>
    </xdr:from>
    <xdr:ext cx="469744" cy="259045"/>
    <xdr:sp macro="" textlink="">
      <xdr:nvSpPr>
        <xdr:cNvPr id="517" name="災害復旧事業費最大値テキスト"/>
        <xdr:cNvSpPr txBox="1"/>
      </xdr:nvSpPr>
      <xdr:spPr>
        <a:xfrm>
          <a:off x="16370300" y="522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132652</xdr:rowOff>
    </xdr:from>
    <xdr:to>
      <xdr:col>86</xdr:col>
      <xdr:colOff>25400</xdr:colOff>
      <xdr:row>31</xdr:row>
      <xdr:rowOff>132652</xdr:rowOff>
    </xdr:to>
    <xdr:cxnSp macro="">
      <xdr:nvCxnSpPr>
        <xdr:cNvPr id="518" name="直線コネクタ 517"/>
        <xdr:cNvCxnSpPr/>
      </xdr:nvCxnSpPr>
      <xdr:spPr>
        <a:xfrm>
          <a:off x="16230600" y="544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168466</xdr:rowOff>
    </xdr:from>
    <xdr:to>
      <xdr:col>85</xdr:col>
      <xdr:colOff>127000</xdr:colOff>
      <xdr:row>38</xdr:row>
      <xdr:rowOff>109792</xdr:rowOff>
    </xdr:to>
    <xdr:cxnSp macro="">
      <xdr:nvCxnSpPr>
        <xdr:cNvPr id="519" name="直線コネクタ 518"/>
        <xdr:cNvCxnSpPr/>
      </xdr:nvCxnSpPr>
      <xdr:spPr>
        <a:xfrm flipV="1">
          <a:off x="15481300" y="6340666"/>
          <a:ext cx="838200" cy="28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13796</xdr:rowOff>
    </xdr:from>
    <xdr:ext cx="378565" cy="259045"/>
    <xdr:sp macro="" textlink="">
      <xdr:nvSpPr>
        <xdr:cNvPr id="520" name="災害復旧事業費平均値テキスト"/>
        <xdr:cNvSpPr txBox="1"/>
      </xdr:nvSpPr>
      <xdr:spPr>
        <a:xfrm>
          <a:off x="16370300" y="65288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35369</xdr:rowOff>
    </xdr:from>
    <xdr:to>
      <xdr:col>85</xdr:col>
      <xdr:colOff>177800</xdr:colOff>
      <xdr:row>38</xdr:row>
      <xdr:rowOff>136969</xdr:rowOff>
    </xdr:to>
    <xdr:sp macro="" textlink="">
      <xdr:nvSpPr>
        <xdr:cNvPr id="521" name="フローチャート: 判断 520"/>
        <xdr:cNvSpPr/>
      </xdr:nvSpPr>
      <xdr:spPr>
        <a:xfrm>
          <a:off x="16268700" y="65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141605</xdr:rowOff>
    </xdr:from>
    <xdr:to>
      <xdr:col>81</xdr:col>
      <xdr:colOff>50800</xdr:colOff>
      <xdr:row>38</xdr:row>
      <xdr:rowOff>109792</xdr:rowOff>
    </xdr:to>
    <xdr:cxnSp macro="">
      <xdr:nvCxnSpPr>
        <xdr:cNvPr id="522" name="直線コネクタ 521"/>
        <xdr:cNvCxnSpPr/>
      </xdr:nvCxnSpPr>
      <xdr:spPr>
        <a:xfrm>
          <a:off x="14592300" y="6485255"/>
          <a:ext cx="889000" cy="13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43180</xdr:rowOff>
    </xdr:from>
    <xdr:to>
      <xdr:col>81</xdr:col>
      <xdr:colOff>101600</xdr:colOff>
      <xdr:row>38</xdr:row>
      <xdr:rowOff>144780</xdr:rowOff>
    </xdr:to>
    <xdr:sp macro="" textlink="">
      <xdr:nvSpPr>
        <xdr:cNvPr id="523" name="フローチャート: 判断 522"/>
        <xdr:cNvSpPr/>
      </xdr:nvSpPr>
      <xdr:spPr>
        <a:xfrm>
          <a:off x="15430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161307</xdr:rowOff>
    </xdr:from>
    <xdr:ext cx="378565" cy="259045"/>
    <xdr:sp macro="" textlink="">
      <xdr:nvSpPr>
        <xdr:cNvPr id="524" name="テキスト ボックス 523"/>
        <xdr:cNvSpPr txBox="1"/>
      </xdr:nvSpPr>
      <xdr:spPr>
        <a:xfrm>
          <a:off x="15292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51689</xdr:rowOff>
    </xdr:from>
    <xdr:to>
      <xdr:col>76</xdr:col>
      <xdr:colOff>114300</xdr:colOff>
      <xdr:row>37</xdr:row>
      <xdr:rowOff>141605</xdr:rowOff>
    </xdr:to>
    <xdr:cxnSp macro="">
      <xdr:nvCxnSpPr>
        <xdr:cNvPr id="525" name="直線コネクタ 524"/>
        <xdr:cNvCxnSpPr/>
      </xdr:nvCxnSpPr>
      <xdr:spPr>
        <a:xfrm>
          <a:off x="13703300" y="6395339"/>
          <a:ext cx="8890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32321</xdr:rowOff>
    </xdr:from>
    <xdr:to>
      <xdr:col>76</xdr:col>
      <xdr:colOff>165100</xdr:colOff>
      <xdr:row>38</xdr:row>
      <xdr:rowOff>133921</xdr:rowOff>
    </xdr:to>
    <xdr:sp macro="" textlink="">
      <xdr:nvSpPr>
        <xdr:cNvPr id="526" name="フローチャート: 判断 525"/>
        <xdr:cNvSpPr/>
      </xdr:nvSpPr>
      <xdr:spPr>
        <a:xfrm>
          <a:off x="14541500" y="654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125048</xdr:rowOff>
    </xdr:from>
    <xdr:ext cx="378565" cy="259045"/>
    <xdr:sp macro="" textlink="">
      <xdr:nvSpPr>
        <xdr:cNvPr id="527" name="テキスト ボックス 526"/>
        <xdr:cNvSpPr txBox="1"/>
      </xdr:nvSpPr>
      <xdr:spPr>
        <a:xfrm>
          <a:off x="14403017" y="6640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51689</xdr:rowOff>
    </xdr:from>
    <xdr:to>
      <xdr:col>71</xdr:col>
      <xdr:colOff>177800</xdr:colOff>
      <xdr:row>39</xdr:row>
      <xdr:rowOff>1206</xdr:rowOff>
    </xdr:to>
    <xdr:cxnSp macro="">
      <xdr:nvCxnSpPr>
        <xdr:cNvPr id="528" name="直線コネクタ 527"/>
        <xdr:cNvCxnSpPr/>
      </xdr:nvCxnSpPr>
      <xdr:spPr>
        <a:xfrm flipV="1">
          <a:off x="12814300" y="6395339"/>
          <a:ext cx="889000" cy="29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114808</xdr:rowOff>
    </xdr:from>
    <xdr:to>
      <xdr:col>72</xdr:col>
      <xdr:colOff>38100</xdr:colOff>
      <xdr:row>39</xdr:row>
      <xdr:rowOff>44958</xdr:rowOff>
    </xdr:to>
    <xdr:sp macro="" textlink="">
      <xdr:nvSpPr>
        <xdr:cNvPr id="529" name="フローチャート: 判断 528"/>
        <xdr:cNvSpPr/>
      </xdr:nvSpPr>
      <xdr:spPr>
        <a:xfrm>
          <a:off x="13652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36085</xdr:rowOff>
    </xdr:from>
    <xdr:ext cx="378565" cy="259045"/>
    <xdr:sp macro="" textlink="">
      <xdr:nvSpPr>
        <xdr:cNvPr id="530" name="テキスト ボックス 529"/>
        <xdr:cNvSpPr txBox="1"/>
      </xdr:nvSpPr>
      <xdr:spPr>
        <a:xfrm>
          <a:off x="13514017" y="6722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145097</xdr:rowOff>
    </xdr:from>
    <xdr:to>
      <xdr:col>67</xdr:col>
      <xdr:colOff>101600</xdr:colOff>
      <xdr:row>39</xdr:row>
      <xdr:rowOff>75247</xdr:rowOff>
    </xdr:to>
    <xdr:sp macro="" textlink="">
      <xdr:nvSpPr>
        <xdr:cNvPr id="531" name="フローチャート: 判断 530"/>
        <xdr:cNvSpPr/>
      </xdr:nvSpPr>
      <xdr:spPr>
        <a:xfrm>
          <a:off x="12763500" y="666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66374</xdr:rowOff>
    </xdr:from>
    <xdr:ext cx="378565" cy="259045"/>
    <xdr:sp macro="" textlink="">
      <xdr:nvSpPr>
        <xdr:cNvPr id="532" name="テキスト ボックス 531"/>
        <xdr:cNvSpPr txBox="1"/>
      </xdr:nvSpPr>
      <xdr:spPr>
        <a:xfrm>
          <a:off x="12625017" y="6752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117666</xdr:rowOff>
    </xdr:from>
    <xdr:to>
      <xdr:col>85</xdr:col>
      <xdr:colOff>177800</xdr:colOff>
      <xdr:row>37</xdr:row>
      <xdr:rowOff>47816</xdr:rowOff>
    </xdr:to>
    <xdr:sp macro="" textlink="">
      <xdr:nvSpPr>
        <xdr:cNvPr id="538" name="楕円 537"/>
        <xdr:cNvSpPr/>
      </xdr:nvSpPr>
      <xdr:spPr>
        <a:xfrm>
          <a:off x="16268700" y="628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140543</xdr:rowOff>
    </xdr:from>
    <xdr:ext cx="469744" cy="259045"/>
    <xdr:sp macro="" textlink="">
      <xdr:nvSpPr>
        <xdr:cNvPr id="539" name="災害復旧事業費該当値テキスト"/>
        <xdr:cNvSpPr txBox="1"/>
      </xdr:nvSpPr>
      <xdr:spPr>
        <a:xfrm>
          <a:off x="16370300" y="614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58992</xdr:rowOff>
    </xdr:from>
    <xdr:to>
      <xdr:col>81</xdr:col>
      <xdr:colOff>101600</xdr:colOff>
      <xdr:row>38</xdr:row>
      <xdr:rowOff>160592</xdr:rowOff>
    </xdr:to>
    <xdr:sp macro="" textlink="">
      <xdr:nvSpPr>
        <xdr:cNvPr id="540" name="楕円 539"/>
        <xdr:cNvSpPr/>
      </xdr:nvSpPr>
      <xdr:spPr>
        <a:xfrm>
          <a:off x="15430500" y="657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151719</xdr:rowOff>
    </xdr:from>
    <xdr:ext cx="378565" cy="259045"/>
    <xdr:sp macro="" textlink="">
      <xdr:nvSpPr>
        <xdr:cNvPr id="541" name="テキスト ボックス 540"/>
        <xdr:cNvSpPr txBox="1"/>
      </xdr:nvSpPr>
      <xdr:spPr>
        <a:xfrm>
          <a:off x="15292017" y="6666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90805</xdr:rowOff>
    </xdr:from>
    <xdr:to>
      <xdr:col>76</xdr:col>
      <xdr:colOff>165100</xdr:colOff>
      <xdr:row>38</xdr:row>
      <xdr:rowOff>20955</xdr:rowOff>
    </xdr:to>
    <xdr:sp macro="" textlink="">
      <xdr:nvSpPr>
        <xdr:cNvPr id="542" name="楕円 541"/>
        <xdr:cNvSpPr/>
      </xdr:nvSpPr>
      <xdr:spPr>
        <a:xfrm>
          <a:off x="14541500" y="643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37482</xdr:rowOff>
    </xdr:from>
    <xdr:ext cx="469744" cy="259045"/>
    <xdr:sp macro="" textlink="">
      <xdr:nvSpPr>
        <xdr:cNvPr id="543" name="テキスト ボックス 542"/>
        <xdr:cNvSpPr txBox="1"/>
      </xdr:nvSpPr>
      <xdr:spPr>
        <a:xfrm>
          <a:off x="14357428" y="62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889</xdr:rowOff>
    </xdr:from>
    <xdr:to>
      <xdr:col>72</xdr:col>
      <xdr:colOff>38100</xdr:colOff>
      <xdr:row>37</xdr:row>
      <xdr:rowOff>102489</xdr:rowOff>
    </xdr:to>
    <xdr:sp macro="" textlink="">
      <xdr:nvSpPr>
        <xdr:cNvPr id="544" name="楕円 543"/>
        <xdr:cNvSpPr/>
      </xdr:nvSpPr>
      <xdr:spPr>
        <a:xfrm>
          <a:off x="13652500" y="634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119016</xdr:rowOff>
    </xdr:from>
    <xdr:ext cx="469744" cy="259045"/>
    <xdr:sp macro="" textlink="">
      <xdr:nvSpPr>
        <xdr:cNvPr id="545" name="テキスト ボックス 544"/>
        <xdr:cNvSpPr txBox="1"/>
      </xdr:nvSpPr>
      <xdr:spPr>
        <a:xfrm>
          <a:off x="13468428" y="611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121856</xdr:rowOff>
    </xdr:from>
    <xdr:to>
      <xdr:col>67</xdr:col>
      <xdr:colOff>101600</xdr:colOff>
      <xdr:row>39</xdr:row>
      <xdr:rowOff>52006</xdr:rowOff>
    </xdr:to>
    <xdr:sp macro="" textlink="">
      <xdr:nvSpPr>
        <xdr:cNvPr id="546" name="楕円 545"/>
        <xdr:cNvSpPr/>
      </xdr:nvSpPr>
      <xdr:spPr>
        <a:xfrm>
          <a:off x="12763500" y="663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68534</xdr:rowOff>
    </xdr:from>
    <xdr:ext cx="378565" cy="259045"/>
    <xdr:sp macro="" textlink="">
      <xdr:nvSpPr>
        <xdr:cNvPr id="547" name="テキスト ボックス 546"/>
        <xdr:cNvSpPr txBox="1"/>
      </xdr:nvSpPr>
      <xdr:spPr>
        <a:xfrm>
          <a:off x="1262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9" name="テキスト ボックス 608"/>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1" name="テキスト ボックス 61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3" name="テキスト ボックス 61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5" name="テキスト ボックス 61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19708</xdr:rowOff>
    </xdr:from>
    <xdr:to>
      <xdr:col>85</xdr:col>
      <xdr:colOff>126364</xdr:colOff>
      <xdr:row>79</xdr:row>
      <xdr:rowOff>4071</xdr:rowOff>
    </xdr:to>
    <xdr:cxnSp macro="">
      <xdr:nvCxnSpPr>
        <xdr:cNvPr id="619" name="直線コネクタ 618"/>
        <xdr:cNvCxnSpPr/>
      </xdr:nvCxnSpPr>
      <xdr:spPr>
        <a:xfrm flipV="1">
          <a:off x="16317595" y="12364108"/>
          <a:ext cx="1269" cy="11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7898</xdr:rowOff>
    </xdr:from>
    <xdr:ext cx="534377" cy="259045"/>
    <xdr:sp macro="" textlink="">
      <xdr:nvSpPr>
        <xdr:cNvPr id="620" name="公債費最小値テキスト"/>
        <xdr:cNvSpPr txBox="1"/>
      </xdr:nvSpPr>
      <xdr:spPr>
        <a:xfrm>
          <a:off x="16370300" y="1355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4071</xdr:rowOff>
    </xdr:from>
    <xdr:to>
      <xdr:col>86</xdr:col>
      <xdr:colOff>25400</xdr:colOff>
      <xdr:row>79</xdr:row>
      <xdr:rowOff>4071</xdr:rowOff>
    </xdr:to>
    <xdr:cxnSp macro="">
      <xdr:nvCxnSpPr>
        <xdr:cNvPr id="621" name="直線コネクタ 620"/>
        <xdr:cNvCxnSpPr/>
      </xdr:nvCxnSpPr>
      <xdr:spPr>
        <a:xfrm>
          <a:off x="16230600" y="1354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137835</xdr:rowOff>
    </xdr:from>
    <xdr:ext cx="534377" cy="259045"/>
    <xdr:sp macro="" textlink="">
      <xdr:nvSpPr>
        <xdr:cNvPr id="622" name="公債費最大値テキスト"/>
        <xdr:cNvSpPr txBox="1"/>
      </xdr:nvSpPr>
      <xdr:spPr>
        <a:xfrm>
          <a:off x="16370300" y="1213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19708</xdr:rowOff>
    </xdr:from>
    <xdr:to>
      <xdr:col>86</xdr:col>
      <xdr:colOff>25400</xdr:colOff>
      <xdr:row>72</xdr:row>
      <xdr:rowOff>19708</xdr:rowOff>
    </xdr:to>
    <xdr:cxnSp macro="">
      <xdr:nvCxnSpPr>
        <xdr:cNvPr id="623" name="直線コネクタ 622"/>
        <xdr:cNvCxnSpPr/>
      </xdr:nvCxnSpPr>
      <xdr:spPr>
        <a:xfrm>
          <a:off x="16230600" y="1236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106164</xdr:rowOff>
    </xdr:from>
    <xdr:to>
      <xdr:col>85</xdr:col>
      <xdr:colOff>127000</xdr:colOff>
      <xdr:row>74</xdr:row>
      <xdr:rowOff>129550</xdr:rowOff>
    </xdr:to>
    <xdr:cxnSp macro="">
      <xdr:nvCxnSpPr>
        <xdr:cNvPr id="624" name="直線コネクタ 623"/>
        <xdr:cNvCxnSpPr/>
      </xdr:nvCxnSpPr>
      <xdr:spPr>
        <a:xfrm flipV="1">
          <a:off x="15481300" y="12793464"/>
          <a:ext cx="838200" cy="2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26019</xdr:rowOff>
    </xdr:from>
    <xdr:ext cx="534377" cy="259045"/>
    <xdr:sp macro="" textlink="">
      <xdr:nvSpPr>
        <xdr:cNvPr id="625" name="公債費平均値テキスト"/>
        <xdr:cNvSpPr txBox="1"/>
      </xdr:nvSpPr>
      <xdr:spPr>
        <a:xfrm>
          <a:off x="16370300" y="13227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47592</xdr:rowOff>
    </xdr:from>
    <xdr:to>
      <xdr:col>85</xdr:col>
      <xdr:colOff>177800</xdr:colOff>
      <xdr:row>77</xdr:row>
      <xdr:rowOff>149192</xdr:rowOff>
    </xdr:to>
    <xdr:sp macro="" textlink="">
      <xdr:nvSpPr>
        <xdr:cNvPr id="626" name="フローチャート: 判断 625"/>
        <xdr:cNvSpPr/>
      </xdr:nvSpPr>
      <xdr:spPr>
        <a:xfrm>
          <a:off x="162687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101112</xdr:rowOff>
    </xdr:from>
    <xdr:to>
      <xdr:col>81</xdr:col>
      <xdr:colOff>50800</xdr:colOff>
      <xdr:row>74</xdr:row>
      <xdr:rowOff>129550</xdr:rowOff>
    </xdr:to>
    <xdr:cxnSp macro="">
      <xdr:nvCxnSpPr>
        <xdr:cNvPr id="627" name="直線コネクタ 626"/>
        <xdr:cNvCxnSpPr/>
      </xdr:nvCxnSpPr>
      <xdr:spPr>
        <a:xfrm>
          <a:off x="14592300" y="12788412"/>
          <a:ext cx="889000" cy="2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68349</xdr:rowOff>
    </xdr:from>
    <xdr:to>
      <xdr:col>81</xdr:col>
      <xdr:colOff>101600</xdr:colOff>
      <xdr:row>77</xdr:row>
      <xdr:rowOff>169949</xdr:rowOff>
    </xdr:to>
    <xdr:sp macro="" textlink="">
      <xdr:nvSpPr>
        <xdr:cNvPr id="628" name="フローチャート: 判断 627"/>
        <xdr:cNvSpPr/>
      </xdr:nvSpPr>
      <xdr:spPr>
        <a:xfrm>
          <a:off x="15430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161076</xdr:rowOff>
    </xdr:from>
    <xdr:ext cx="534377" cy="259045"/>
    <xdr:sp macro="" textlink="">
      <xdr:nvSpPr>
        <xdr:cNvPr id="629" name="テキスト ボックス 628"/>
        <xdr:cNvSpPr txBox="1"/>
      </xdr:nvSpPr>
      <xdr:spPr>
        <a:xfrm>
          <a:off x="15214111" y="133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60307</xdr:rowOff>
    </xdr:from>
    <xdr:to>
      <xdr:col>76</xdr:col>
      <xdr:colOff>114300</xdr:colOff>
      <xdr:row>74</xdr:row>
      <xdr:rowOff>101112</xdr:rowOff>
    </xdr:to>
    <xdr:cxnSp macro="">
      <xdr:nvCxnSpPr>
        <xdr:cNvPr id="630" name="直線コネクタ 629"/>
        <xdr:cNvCxnSpPr/>
      </xdr:nvCxnSpPr>
      <xdr:spPr>
        <a:xfrm>
          <a:off x="13703300" y="12747607"/>
          <a:ext cx="8890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39523</xdr:rowOff>
    </xdr:from>
    <xdr:to>
      <xdr:col>76</xdr:col>
      <xdr:colOff>165100</xdr:colOff>
      <xdr:row>77</xdr:row>
      <xdr:rowOff>141123</xdr:rowOff>
    </xdr:to>
    <xdr:sp macro="" textlink="">
      <xdr:nvSpPr>
        <xdr:cNvPr id="631" name="フローチャート: 判断 630"/>
        <xdr:cNvSpPr/>
      </xdr:nvSpPr>
      <xdr:spPr>
        <a:xfrm>
          <a:off x="14541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132250</xdr:rowOff>
    </xdr:from>
    <xdr:ext cx="534377" cy="259045"/>
    <xdr:sp macro="" textlink="">
      <xdr:nvSpPr>
        <xdr:cNvPr id="632" name="テキスト ボックス 631"/>
        <xdr:cNvSpPr txBox="1"/>
      </xdr:nvSpPr>
      <xdr:spPr>
        <a:xfrm>
          <a:off x="14325111" y="1333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1786</xdr:rowOff>
    </xdr:from>
    <xdr:to>
      <xdr:col>71</xdr:col>
      <xdr:colOff>177800</xdr:colOff>
      <xdr:row>74</xdr:row>
      <xdr:rowOff>60307</xdr:rowOff>
    </xdr:to>
    <xdr:cxnSp macro="">
      <xdr:nvCxnSpPr>
        <xdr:cNvPr id="633" name="直線コネクタ 632"/>
        <xdr:cNvCxnSpPr/>
      </xdr:nvCxnSpPr>
      <xdr:spPr>
        <a:xfrm>
          <a:off x="12814300" y="12689086"/>
          <a:ext cx="889000" cy="5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171219</xdr:rowOff>
    </xdr:from>
    <xdr:to>
      <xdr:col>72</xdr:col>
      <xdr:colOff>38100</xdr:colOff>
      <xdr:row>77</xdr:row>
      <xdr:rowOff>101369</xdr:rowOff>
    </xdr:to>
    <xdr:sp macro="" textlink="">
      <xdr:nvSpPr>
        <xdr:cNvPr id="634" name="フローチャート: 判断 633"/>
        <xdr:cNvSpPr/>
      </xdr:nvSpPr>
      <xdr:spPr>
        <a:xfrm>
          <a:off x="13652500" y="132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92496</xdr:rowOff>
    </xdr:from>
    <xdr:ext cx="534377" cy="259045"/>
    <xdr:sp macro="" textlink="">
      <xdr:nvSpPr>
        <xdr:cNvPr id="635" name="テキスト ボックス 634"/>
        <xdr:cNvSpPr txBox="1"/>
      </xdr:nvSpPr>
      <xdr:spPr>
        <a:xfrm>
          <a:off x="13436111" y="1329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160293</xdr:rowOff>
    </xdr:from>
    <xdr:to>
      <xdr:col>67</xdr:col>
      <xdr:colOff>101600</xdr:colOff>
      <xdr:row>77</xdr:row>
      <xdr:rowOff>90443</xdr:rowOff>
    </xdr:to>
    <xdr:sp macro="" textlink="">
      <xdr:nvSpPr>
        <xdr:cNvPr id="636" name="フローチャート: 判断 635"/>
        <xdr:cNvSpPr/>
      </xdr:nvSpPr>
      <xdr:spPr>
        <a:xfrm>
          <a:off x="12763500" y="1319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81570</xdr:rowOff>
    </xdr:from>
    <xdr:ext cx="534377" cy="259045"/>
    <xdr:sp macro="" textlink="">
      <xdr:nvSpPr>
        <xdr:cNvPr id="637" name="テキスト ボックス 636"/>
        <xdr:cNvSpPr txBox="1"/>
      </xdr:nvSpPr>
      <xdr:spPr>
        <a:xfrm>
          <a:off x="12547111" y="1328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55364</xdr:rowOff>
    </xdr:from>
    <xdr:to>
      <xdr:col>85</xdr:col>
      <xdr:colOff>177800</xdr:colOff>
      <xdr:row>74</xdr:row>
      <xdr:rowOff>156964</xdr:rowOff>
    </xdr:to>
    <xdr:sp macro="" textlink="">
      <xdr:nvSpPr>
        <xdr:cNvPr id="643" name="楕円 642"/>
        <xdr:cNvSpPr/>
      </xdr:nvSpPr>
      <xdr:spPr>
        <a:xfrm>
          <a:off x="16268700" y="1274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78241</xdr:rowOff>
    </xdr:from>
    <xdr:ext cx="534377" cy="259045"/>
    <xdr:sp macro="" textlink="">
      <xdr:nvSpPr>
        <xdr:cNvPr id="644" name="公債費該当値テキスト"/>
        <xdr:cNvSpPr txBox="1"/>
      </xdr:nvSpPr>
      <xdr:spPr>
        <a:xfrm>
          <a:off x="16370300" y="1259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78750</xdr:rowOff>
    </xdr:from>
    <xdr:to>
      <xdr:col>81</xdr:col>
      <xdr:colOff>101600</xdr:colOff>
      <xdr:row>75</xdr:row>
      <xdr:rowOff>8900</xdr:rowOff>
    </xdr:to>
    <xdr:sp macro="" textlink="">
      <xdr:nvSpPr>
        <xdr:cNvPr id="645" name="楕円 644"/>
        <xdr:cNvSpPr/>
      </xdr:nvSpPr>
      <xdr:spPr>
        <a:xfrm>
          <a:off x="15430500" y="1276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25427</xdr:rowOff>
    </xdr:from>
    <xdr:ext cx="534377" cy="259045"/>
    <xdr:sp macro="" textlink="">
      <xdr:nvSpPr>
        <xdr:cNvPr id="646" name="テキスト ボックス 645"/>
        <xdr:cNvSpPr txBox="1"/>
      </xdr:nvSpPr>
      <xdr:spPr>
        <a:xfrm>
          <a:off x="15214111" y="1254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50312</xdr:rowOff>
    </xdr:from>
    <xdr:to>
      <xdr:col>76</xdr:col>
      <xdr:colOff>165100</xdr:colOff>
      <xdr:row>74</xdr:row>
      <xdr:rowOff>151912</xdr:rowOff>
    </xdr:to>
    <xdr:sp macro="" textlink="">
      <xdr:nvSpPr>
        <xdr:cNvPr id="647" name="楕円 646"/>
        <xdr:cNvSpPr/>
      </xdr:nvSpPr>
      <xdr:spPr>
        <a:xfrm>
          <a:off x="14541500" y="1273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168439</xdr:rowOff>
    </xdr:from>
    <xdr:ext cx="534377" cy="259045"/>
    <xdr:sp macro="" textlink="">
      <xdr:nvSpPr>
        <xdr:cNvPr id="648" name="テキスト ボックス 647"/>
        <xdr:cNvSpPr txBox="1"/>
      </xdr:nvSpPr>
      <xdr:spPr>
        <a:xfrm>
          <a:off x="14325111" y="1251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9507</xdr:rowOff>
    </xdr:from>
    <xdr:to>
      <xdr:col>72</xdr:col>
      <xdr:colOff>38100</xdr:colOff>
      <xdr:row>74</xdr:row>
      <xdr:rowOff>111107</xdr:rowOff>
    </xdr:to>
    <xdr:sp macro="" textlink="">
      <xdr:nvSpPr>
        <xdr:cNvPr id="649" name="楕円 648"/>
        <xdr:cNvSpPr/>
      </xdr:nvSpPr>
      <xdr:spPr>
        <a:xfrm>
          <a:off x="13652500" y="1269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127634</xdr:rowOff>
    </xdr:from>
    <xdr:ext cx="534377" cy="259045"/>
    <xdr:sp macro="" textlink="">
      <xdr:nvSpPr>
        <xdr:cNvPr id="650" name="テキスト ボックス 649"/>
        <xdr:cNvSpPr txBox="1"/>
      </xdr:nvSpPr>
      <xdr:spPr>
        <a:xfrm>
          <a:off x="13436111" y="1247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122436</xdr:rowOff>
    </xdr:from>
    <xdr:to>
      <xdr:col>67</xdr:col>
      <xdr:colOff>101600</xdr:colOff>
      <xdr:row>74</xdr:row>
      <xdr:rowOff>52586</xdr:rowOff>
    </xdr:to>
    <xdr:sp macro="" textlink="">
      <xdr:nvSpPr>
        <xdr:cNvPr id="651" name="楕円 650"/>
        <xdr:cNvSpPr/>
      </xdr:nvSpPr>
      <xdr:spPr>
        <a:xfrm>
          <a:off x="12763500" y="1263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69113</xdr:rowOff>
    </xdr:from>
    <xdr:ext cx="534377" cy="259045"/>
    <xdr:sp macro="" textlink="">
      <xdr:nvSpPr>
        <xdr:cNvPr id="652" name="テキスト ボックス 651"/>
        <xdr:cNvSpPr txBox="1"/>
      </xdr:nvSpPr>
      <xdr:spPr>
        <a:xfrm>
          <a:off x="12547111" y="1241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6" name="テキスト ボックス 66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8" name="テキスト ボックス 66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0" name="テキスト ボックス 66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2" name="テキスト ボックス 67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9123</xdr:rowOff>
    </xdr:from>
    <xdr:to>
      <xdr:col>85</xdr:col>
      <xdr:colOff>126364</xdr:colOff>
      <xdr:row>98</xdr:row>
      <xdr:rowOff>133620</xdr:rowOff>
    </xdr:to>
    <xdr:cxnSp macro="">
      <xdr:nvCxnSpPr>
        <xdr:cNvPr id="674" name="直線コネクタ 673"/>
        <xdr:cNvCxnSpPr/>
      </xdr:nvCxnSpPr>
      <xdr:spPr>
        <a:xfrm flipV="1">
          <a:off x="16317595" y="15611073"/>
          <a:ext cx="1269" cy="1324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137447</xdr:rowOff>
    </xdr:from>
    <xdr:ext cx="378565" cy="259045"/>
    <xdr:sp macro="" textlink="">
      <xdr:nvSpPr>
        <xdr:cNvPr id="675" name="積立金最小値テキスト"/>
        <xdr:cNvSpPr txBox="1"/>
      </xdr:nvSpPr>
      <xdr:spPr>
        <a:xfrm>
          <a:off x="16370300" y="1693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133620</xdr:rowOff>
    </xdr:from>
    <xdr:to>
      <xdr:col>86</xdr:col>
      <xdr:colOff>25400</xdr:colOff>
      <xdr:row>98</xdr:row>
      <xdr:rowOff>133620</xdr:rowOff>
    </xdr:to>
    <xdr:cxnSp macro="">
      <xdr:nvCxnSpPr>
        <xdr:cNvPr id="676" name="直線コネクタ 675"/>
        <xdr:cNvCxnSpPr/>
      </xdr:nvCxnSpPr>
      <xdr:spPr>
        <a:xfrm>
          <a:off x="16230600" y="1693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127250</xdr:rowOff>
    </xdr:from>
    <xdr:ext cx="534377" cy="259045"/>
    <xdr:sp macro="" textlink="">
      <xdr:nvSpPr>
        <xdr:cNvPr id="677" name="積立金最大値テキスト"/>
        <xdr:cNvSpPr txBox="1"/>
      </xdr:nvSpPr>
      <xdr:spPr>
        <a:xfrm>
          <a:off x="16370300" y="153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9123</xdr:rowOff>
    </xdr:from>
    <xdr:to>
      <xdr:col>86</xdr:col>
      <xdr:colOff>25400</xdr:colOff>
      <xdr:row>91</xdr:row>
      <xdr:rowOff>9123</xdr:rowOff>
    </xdr:to>
    <xdr:cxnSp macro="">
      <xdr:nvCxnSpPr>
        <xdr:cNvPr id="678" name="直線コネクタ 677"/>
        <xdr:cNvCxnSpPr/>
      </xdr:nvCxnSpPr>
      <xdr:spPr>
        <a:xfrm>
          <a:off x="16230600" y="1561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169921</xdr:rowOff>
    </xdr:from>
    <xdr:to>
      <xdr:col>85</xdr:col>
      <xdr:colOff>127000</xdr:colOff>
      <xdr:row>98</xdr:row>
      <xdr:rowOff>51460</xdr:rowOff>
    </xdr:to>
    <xdr:cxnSp macro="">
      <xdr:nvCxnSpPr>
        <xdr:cNvPr id="679" name="直線コネクタ 678"/>
        <xdr:cNvCxnSpPr/>
      </xdr:nvCxnSpPr>
      <xdr:spPr>
        <a:xfrm>
          <a:off x="15481300" y="16800571"/>
          <a:ext cx="838200" cy="5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140901</xdr:rowOff>
    </xdr:from>
    <xdr:ext cx="469744" cy="259045"/>
    <xdr:sp macro="" textlink="">
      <xdr:nvSpPr>
        <xdr:cNvPr id="680" name="積立金平均値テキスト"/>
        <xdr:cNvSpPr txBox="1"/>
      </xdr:nvSpPr>
      <xdr:spPr>
        <a:xfrm>
          <a:off x="16370300" y="16428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118024</xdr:rowOff>
    </xdr:from>
    <xdr:to>
      <xdr:col>85</xdr:col>
      <xdr:colOff>177800</xdr:colOff>
      <xdr:row>97</xdr:row>
      <xdr:rowOff>48174</xdr:rowOff>
    </xdr:to>
    <xdr:sp macro="" textlink="">
      <xdr:nvSpPr>
        <xdr:cNvPr id="681" name="フローチャート: 判断 680"/>
        <xdr:cNvSpPr/>
      </xdr:nvSpPr>
      <xdr:spPr>
        <a:xfrm>
          <a:off x="16268700" y="165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169921</xdr:rowOff>
    </xdr:from>
    <xdr:to>
      <xdr:col>81</xdr:col>
      <xdr:colOff>50800</xdr:colOff>
      <xdr:row>98</xdr:row>
      <xdr:rowOff>4598</xdr:rowOff>
    </xdr:to>
    <xdr:cxnSp macro="">
      <xdr:nvCxnSpPr>
        <xdr:cNvPr id="682" name="直線コネクタ 681"/>
        <xdr:cNvCxnSpPr/>
      </xdr:nvCxnSpPr>
      <xdr:spPr>
        <a:xfrm flipV="1">
          <a:off x="14592300" y="16800571"/>
          <a:ext cx="8890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106593</xdr:rowOff>
    </xdr:from>
    <xdr:to>
      <xdr:col>81</xdr:col>
      <xdr:colOff>101600</xdr:colOff>
      <xdr:row>97</xdr:row>
      <xdr:rowOff>36743</xdr:rowOff>
    </xdr:to>
    <xdr:sp macro="" textlink="">
      <xdr:nvSpPr>
        <xdr:cNvPr id="683" name="フローチャート: 判断 682"/>
        <xdr:cNvSpPr/>
      </xdr:nvSpPr>
      <xdr:spPr>
        <a:xfrm>
          <a:off x="154305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53270</xdr:rowOff>
    </xdr:from>
    <xdr:ext cx="469744" cy="259045"/>
    <xdr:sp macro="" textlink="">
      <xdr:nvSpPr>
        <xdr:cNvPr id="684" name="テキスト ボックス 683"/>
        <xdr:cNvSpPr txBox="1"/>
      </xdr:nvSpPr>
      <xdr:spPr>
        <a:xfrm>
          <a:off x="15246428" y="1634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4598</xdr:rowOff>
    </xdr:from>
    <xdr:to>
      <xdr:col>76</xdr:col>
      <xdr:colOff>114300</xdr:colOff>
      <xdr:row>98</xdr:row>
      <xdr:rowOff>139198</xdr:rowOff>
    </xdr:to>
    <xdr:cxnSp macro="">
      <xdr:nvCxnSpPr>
        <xdr:cNvPr id="685" name="直線コネクタ 684"/>
        <xdr:cNvCxnSpPr/>
      </xdr:nvCxnSpPr>
      <xdr:spPr>
        <a:xfrm flipV="1">
          <a:off x="13703300" y="16806698"/>
          <a:ext cx="889000" cy="13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88900</xdr:rowOff>
    </xdr:from>
    <xdr:to>
      <xdr:col>76</xdr:col>
      <xdr:colOff>165100</xdr:colOff>
      <xdr:row>97</xdr:row>
      <xdr:rowOff>19050</xdr:rowOff>
    </xdr:to>
    <xdr:sp macro="" textlink="">
      <xdr:nvSpPr>
        <xdr:cNvPr id="686" name="フローチャート: 判断 685"/>
        <xdr:cNvSpPr/>
      </xdr:nvSpPr>
      <xdr:spPr>
        <a:xfrm>
          <a:off x="14541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35577</xdr:rowOff>
    </xdr:from>
    <xdr:ext cx="469744" cy="259045"/>
    <xdr:sp macro="" textlink="">
      <xdr:nvSpPr>
        <xdr:cNvPr id="687" name="テキスト ボックス 686"/>
        <xdr:cNvSpPr txBox="1"/>
      </xdr:nvSpPr>
      <xdr:spPr>
        <a:xfrm>
          <a:off x="14357428" y="1632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139106</xdr:rowOff>
    </xdr:from>
    <xdr:to>
      <xdr:col>71</xdr:col>
      <xdr:colOff>177800</xdr:colOff>
      <xdr:row>98</xdr:row>
      <xdr:rowOff>139198</xdr:rowOff>
    </xdr:to>
    <xdr:cxnSp macro="">
      <xdr:nvCxnSpPr>
        <xdr:cNvPr id="688" name="直線コネクタ 687"/>
        <xdr:cNvCxnSpPr/>
      </xdr:nvCxnSpPr>
      <xdr:spPr>
        <a:xfrm>
          <a:off x="12814300" y="16941206"/>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22743</xdr:rowOff>
    </xdr:from>
    <xdr:to>
      <xdr:col>72</xdr:col>
      <xdr:colOff>38100</xdr:colOff>
      <xdr:row>97</xdr:row>
      <xdr:rowOff>124343</xdr:rowOff>
    </xdr:to>
    <xdr:sp macro="" textlink="">
      <xdr:nvSpPr>
        <xdr:cNvPr id="689" name="フローチャート: 判断 688"/>
        <xdr:cNvSpPr/>
      </xdr:nvSpPr>
      <xdr:spPr>
        <a:xfrm>
          <a:off x="13652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140870</xdr:rowOff>
    </xdr:from>
    <xdr:ext cx="469744" cy="259045"/>
    <xdr:sp macro="" textlink="">
      <xdr:nvSpPr>
        <xdr:cNvPr id="690" name="テキスト ボックス 689"/>
        <xdr:cNvSpPr txBox="1"/>
      </xdr:nvSpPr>
      <xdr:spPr>
        <a:xfrm>
          <a:off x="13468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171379</xdr:rowOff>
    </xdr:from>
    <xdr:to>
      <xdr:col>67</xdr:col>
      <xdr:colOff>101600</xdr:colOff>
      <xdr:row>97</xdr:row>
      <xdr:rowOff>101529</xdr:rowOff>
    </xdr:to>
    <xdr:sp macro="" textlink="">
      <xdr:nvSpPr>
        <xdr:cNvPr id="691" name="フローチャート: 判断 690"/>
        <xdr:cNvSpPr/>
      </xdr:nvSpPr>
      <xdr:spPr>
        <a:xfrm>
          <a:off x="12763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118056</xdr:rowOff>
    </xdr:from>
    <xdr:ext cx="469744" cy="259045"/>
    <xdr:sp macro="" textlink="">
      <xdr:nvSpPr>
        <xdr:cNvPr id="692" name="テキスト ボックス 691"/>
        <xdr:cNvSpPr txBox="1"/>
      </xdr:nvSpPr>
      <xdr:spPr>
        <a:xfrm>
          <a:off x="12579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660</xdr:rowOff>
    </xdr:from>
    <xdr:to>
      <xdr:col>85</xdr:col>
      <xdr:colOff>177800</xdr:colOff>
      <xdr:row>98</xdr:row>
      <xdr:rowOff>102260</xdr:rowOff>
    </xdr:to>
    <xdr:sp macro="" textlink="">
      <xdr:nvSpPr>
        <xdr:cNvPr id="698" name="楕円 697"/>
        <xdr:cNvSpPr/>
      </xdr:nvSpPr>
      <xdr:spPr>
        <a:xfrm>
          <a:off x="16268700" y="1680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87037</xdr:rowOff>
    </xdr:from>
    <xdr:ext cx="469744" cy="259045"/>
    <xdr:sp macro="" textlink="">
      <xdr:nvSpPr>
        <xdr:cNvPr id="699" name="積立金該当値テキスト"/>
        <xdr:cNvSpPr txBox="1"/>
      </xdr:nvSpPr>
      <xdr:spPr>
        <a:xfrm>
          <a:off x="16370300" y="1671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119121</xdr:rowOff>
    </xdr:from>
    <xdr:to>
      <xdr:col>81</xdr:col>
      <xdr:colOff>101600</xdr:colOff>
      <xdr:row>98</xdr:row>
      <xdr:rowOff>49271</xdr:rowOff>
    </xdr:to>
    <xdr:sp macro="" textlink="">
      <xdr:nvSpPr>
        <xdr:cNvPr id="700" name="楕円 699"/>
        <xdr:cNvSpPr/>
      </xdr:nvSpPr>
      <xdr:spPr>
        <a:xfrm>
          <a:off x="15430500" y="1674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40398</xdr:rowOff>
    </xdr:from>
    <xdr:ext cx="469744" cy="259045"/>
    <xdr:sp macro="" textlink="">
      <xdr:nvSpPr>
        <xdr:cNvPr id="701" name="テキスト ボックス 700"/>
        <xdr:cNvSpPr txBox="1"/>
      </xdr:nvSpPr>
      <xdr:spPr>
        <a:xfrm>
          <a:off x="15246428" y="1684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125248</xdr:rowOff>
    </xdr:from>
    <xdr:to>
      <xdr:col>76</xdr:col>
      <xdr:colOff>165100</xdr:colOff>
      <xdr:row>98</xdr:row>
      <xdr:rowOff>55398</xdr:rowOff>
    </xdr:to>
    <xdr:sp macro="" textlink="">
      <xdr:nvSpPr>
        <xdr:cNvPr id="702" name="楕円 701"/>
        <xdr:cNvSpPr/>
      </xdr:nvSpPr>
      <xdr:spPr>
        <a:xfrm>
          <a:off x="14541500" y="1675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46525</xdr:rowOff>
    </xdr:from>
    <xdr:ext cx="469744" cy="259045"/>
    <xdr:sp macro="" textlink="">
      <xdr:nvSpPr>
        <xdr:cNvPr id="703" name="テキスト ボックス 702"/>
        <xdr:cNvSpPr txBox="1"/>
      </xdr:nvSpPr>
      <xdr:spPr>
        <a:xfrm>
          <a:off x="14357428" y="16848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88398</xdr:rowOff>
    </xdr:from>
    <xdr:to>
      <xdr:col>72</xdr:col>
      <xdr:colOff>38100</xdr:colOff>
      <xdr:row>99</xdr:row>
      <xdr:rowOff>18548</xdr:rowOff>
    </xdr:to>
    <xdr:sp macro="" textlink="">
      <xdr:nvSpPr>
        <xdr:cNvPr id="704" name="楕円 703"/>
        <xdr:cNvSpPr/>
      </xdr:nvSpPr>
      <xdr:spPr>
        <a:xfrm>
          <a:off x="13652500" y="1689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9675</xdr:rowOff>
    </xdr:from>
    <xdr:ext cx="313932" cy="259045"/>
    <xdr:sp macro="" textlink="">
      <xdr:nvSpPr>
        <xdr:cNvPr id="705" name="テキスト ボックス 704"/>
        <xdr:cNvSpPr txBox="1"/>
      </xdr:nvSpPr>
      <xdr:spPr>
        <a:xfrm>
          <a:off x="13546333" y="16983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88306</xdr:rowOff>
    </xdr:from>
    <xdr:to>
      <xdr:col>67</xdr:col>
      <xdr:colOff>101600</xdr:colOff>
      <xdr:row>99</xdr:row>
      <xdr:rowOff>18456</xdr:rowOff>
    </xdr:to>
    <xdr:sp macro="" textlink="">
      <xdr:nvSpPr>
        <xdr:cNvPr id="706" name="楕円 705"/>
        <xdr:cNvSpPr/>
      </xdr:nvSpPr>
      <xdr:spPr>
        <a:xfrm>
          <a:off x="12763500" y="1689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9583</xdr:rowOff>
    </xdr:from>
    <xdr:ext cx="313932" cy="259045"/>
    <xdr:sp macro="" textlink="">
      <xdr:nvSpPr>
        <xdr:cNvPr id="707" name="テキスト ボックス 706"/>
        <xdr:cNvSpPr txBox="1"/>
      </xdr:nvSpPr>
      <xdr:spPr>
        <a:xfrm>
          <a:off x="12657333" y="169831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1" name="テキスト ボックス 72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3" name="テキスト ボックス 72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5" name="テキスト ボックス 72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9" name="テキスト ボックス 72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63935</xdr:rowOff>
    </xdr:from>
    <xdr:to>
      <xdr:col>116</xdr:col>
      <xdr:colOff>62864</xdr:colOff>
      <xdr:row>39</xdr:row>
      <xdr:rowOff>98878</xdr:rowOff>
    </xdr:to>
    <xdr:cxnSp macro="">
      <xdr:nvCxnSpPr>
        <xdr:cNvPr id="733" name="直線コネクタ 732"/>
        <xdr:cNvCxnSpPr/>
      </xdr:nvCxnSpPr>
      <xdr:spPr>
        <a:xfrm flipV="1">
          <a:off x="22159595" y="5893235"/>
          <a:ext cx="1269" cy="89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10612</xdr:rowOff>
    </xdr:from>
    <xdr:ext cx="469744" cy="259045"/>
    <xdr:sp macro="" textlink="">
      <xdr:nvSpPr>
        <xdr:cNvPr id="736" name="投資及び出資金最大値テキスト"/>
        <xdr:cNvSpPr txBox="1"/>
      </xdr:nvSpPr>
      <xdr:spPr>
        <a:xfrm>
          <a:off x="22212300" y="5668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63935</xdr:rowOff>
    </xdr:from>
    <xdr:to>
      <xdr:col>116</xdr:col>
      <xdr:colOff>152400</xdr:colOff>
      <xdr:row>34</xdr:row>
      <xdr:rowOff>63935</xdr:rowOff>
    </xdr:to>
    <xdr:cxnSp macro="">
      <xdr:nvCxnSpPr>
        <xdr:cNvPr id="737" name="直線コネクタ 736"/>
        <xdr:cNvCxnSpPr/>
      </xdr:nvCxnSpPr>
      <xdr:spPr>
        <a:xfrm>
          <a:off x="22072600" y="589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57567</xdr:rowOff>
    </xdr:from>
    <xdr:to>
      <xdr:col>116</xdr:col>
      <xdr:colOff>63500</xdr:colOff>
      <xdr:row>34</xdr:row>
      <xdr:rowOff>63935</xdr:rowOff>
    </xdr:to>
    <xdr:cxnSp macro="">
      <xdr:nvCxnSpPr>
        <xdr:cNvPr id="738" name="直線コネクタ 737"/>
        <xdr:cNvCxnSpPr/>
      </xdr:nvCxnSpPr>
      <xdr:spPr>
        <a:xfrm>
          <a:off x="21323300" y="5715417"/>
          <a:ext cx="838200" cy="17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155338</xdr:rowOff>
    </xdr:from>
    <xdr:ext cx="469744" cy="259045"/>
    <xdr:sp macro="" textlink="">
      <xdr:nvSpPr>
        <xdr:cNvPr id="739" name="投資及び出資金平均値テキスト"/>
        <xdr:cNvSpPr txBox="1"/>
      </xdr:nvSpPr>
      <xdr:spPr>
        <a:xfrm>
          <a:off x="22212300" y="649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5461</xdr:rowOff>
    </xdr:from>
    <xdr:to>
      <xdr:col>116</xdr:col>
      <xdr:colOff>114300</xdr:colOff>
      <xdr:row>38</xdr:row>
      <xdr:rowOff>107061</xdr:rowOff>
    </xdr:to>
    <xdr:sp macro="" textlink="">
      <xdr:nvSpPr>
        <xdr:cNvPr id="740" name="フローチャート: 判断 739"/>
        <xdr:cNvSpPr/>
      </xdr:nvSpPr>
      <xdr:spPr>
        <a:xfrm>
          <a:off x="221107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21971</xdr:rowOff>
    </xdr:from>
    <xdr:to>
      <xdr:col>111</xdr:col>
      <xdr:colOff>177800</xdr:colOff>
      <xdr:row>33</xdr:row>
      <xdr:rowOff>57567</xdr:rowOff>
    </xdr:to>
    <xdr:cxnSp macro="">
      <xdr:nvCxnSpPr>
        <xdr:cNvPr id="741" name="直線コネクタ 740"/>
        <xdr:cNvCxnSpPr/>
      </xdr:nvCxnSpPr>
      <xdr:spPr>
        <a:xfrm>
          <a:off x="20434300" y="5336921"/>
          <a:ext cx="889000" cy="37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152418</xdr:rowOff>
    </xdr:from>
    <xdr:to>
      <xdr:col>112</xdr:col>
      <xdr:colOff>38100</xdr:colOff>
      <xdr:row>38</xdr:row>
      <xdr:rowOff>82569</xdr:rowOff>
    </xdr:to>
    <xdr:sp macro="" textlink="">
      <xdr:nvSpPr>
        <xdr:cNvPr id="742" name="フローチャート: 判断 741"/>
        <xdr:cNvSpPr/>
      </xdr:nvSpPr>
      <xdr:spPr>
        <a:xfrm>
          <a:off x="21272500" y="64960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73695</xdr:rowOff>
    </xdr:from>
    <xdr:ext cx="469744" cy="259045"/>
    <xdr:sp macro="" textlink="">
      <xdr:nvSpPr>
        <xdr:cNvPr id="743" name="テキスト ボックス 742"/>
        <xdr:cNvSpPr txBox="1"/>
      </xdr:nvSpPr>
      <xdr:spPr>
        <a:xfrm>
          <a:off x="21088428" y="658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21971</xdr:rowOff>
    </xdr:from>
    <xdr:to>
      <xdr:col>107</xdr:col>
      <xdr:colOff>50800</xdr:colOff>
      <xdr:row>31</xdr:row>
      <xdr:rowOff>46301</xdr:rowOff>
    </xdr:to>
    <xdr:cxnSp macro="">
      <xdr:nvCxnSpPr>
        <xdr:cNvPr id="744" name="直線コネクタ 743"/>
        <xdr:cNvCxnSpPr/>
      </xdr:nvCxnSpPr>
      <xdr:spPr>
        <a:xfrm flipV="1">
          <a:off x="19545300" y="5336921"/>
          <a:ext cx="889000" cy="2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38771</xdr:rowOff>
    </xdr:from>
    <xdr:to>
      <xdr:col>107</xdr:col>
      <xdr:colOff>101600</xdr:colOff>
      <xdr:row>38</xdr:row>
      <xdr:rowOff>140371</xdr:rowOff>
    </xdr:to>
    <xdr:sp macro="" textlink="">
      <xdr:nvSpPr>
        <xdr:cNvPr id="745" name="フローチャート: 判断 744"/>
        <xdr:cNvSpPr/>
      </xdr:nvSpPr>
      <xdr:spPr>
        <a:xfrm>
          <a:off x="20383500" y="655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131498</xdr:rowOff>
    </xdr:from>
    <xdr:ext cx="469744" cy="259045"/>
    <xdr:sp macro="" textlink="">
      <xdr:nvSpPr>
        <xdr:cNvPr id="746" name="テキスト ボックス 745"/>
        <xdr:cNvSpPr txBox="1"/>
      </xdr:nvSpPr>
      <xdr:spPr>
        <a:xfrm>
          <a:off x="20199428" y="664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46301</xdr:rowOff>
    </xdr:from>
    <xdr:to>
      <xdr:col>102</xdr:col>
      <xdr:colOff>114300</xdr:colOff>
      <xdr:row>31</xdr:row>
      <xdr:rowOff>61649</xdr:rowOff>
    </xdr:to>
    <xdr:cxnSp macro="">
      <xdr:nvCxnSpPr>
        <xdr:cNvPr id="747" name="直線コネクタ 746"/>
        <xdr:cNvCxnSpPr/>
      </xdr:nvCxnSpPr>
      <xdr:spPr>
        <a:xfrm flipV="1">
          <a:off x="18656300" y="5361251"/>
          <a:ext cx="889000" cy="1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28321</xdr:rowOff>
    </xdr:from>
    <xdr:to>
      <xdr:col>102</xdr:col>
      <xdr:colOff>165100</xdr:colOff>
      <xdr:row>38</xdr:row>
      <xdr:rowOff>129921</xdr:rowOff>
    </xdr:to>
    <xdr:sp macro="" textlink="">
      <xdr:nvSpPr>
        <xdr:cNvPr id="748" name="フローチャート: 判断 747"/>
        <xdr:cNvSpPr/>
      </xdr:nvSpPr>
      <xdr:spPr>
        <a:xfrm>
          <a:off x="19494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121048</xdr:rowOff>
    </xdr:from>
    <xdr:ext cx="469744" cy="259045"/>
    <xdr:sp macro="" textlink="">
      <xdr:nvSpPr>
        <xdr:cNvPr id="749" name="テキスト ボックス 748"/>
        <xdr:cNvSpPr txBox="1"/>
      </xdr:nvSpPr>
      <xdr:spPr>
        <a:xfrm>
          <a:off x="19310428" y="663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3665</xdr:rowOff>
    </xdr:from>
    <xdr:to>
      <xdr:col>98</xdr:col>
      <xdr:colOff>38100</xdr:colOff>
      <xdr:row>38</xdr:row>
      <xdr:rowOff>105265</xdr:rowOff>
    </xdr:to>
    <xdr:sp macro="" textlink="">
      <xdr:nvSpPr>
        <xdr:cNvPr id="750" name="フローチャート: 判断 749"/>
        <xdr:cNvSpPr/>
      </xdr:nvSpPr>
      <xdr:spPr>
        <a:xfrm>
          <a:off x="18605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96392</xdr:rowOff>
    </xdr:from>
    <xdr:ext cx="469744" cy="259045"/>
    <xdr:sp macro="" textlink="">
      <xdr:nvSpPr>
        <xdr:cNvPr id="751" name="テキスト ボックス 750"/>
        <xdr:cNvSpPr txBox="1"/>
      </xdr:nvSpPr>
      <xdr:spPr>
        <a:xfrm>
          <a:off x="18421428" y="661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13135</xdr:rowOff>
    </xdr:from>
    <xdr:to>
      <xdr:col>116</xdr:col>
      <xdr:colOff>114300</xdr:colOff>
      <xdr:row>34</xdr:row>
      <xdr:rowOff>114735</xdr:rowOff>
    </xdr:to>
    <xdr:sp macro="" textlink="">
      <xdr:nvSpPr>
        <xdr:cNvPr id="757" name="楕円 756"/>
        <xdr:cNvSpPr/>
      </xdr:nvSpPr>
      <xdr:spPr>
        <a:xfrm>
          <a:off x="22110700" y="584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137612</xdr:rowOff>
    </xdr:from>
    <xdr:ext cx="469744" cy="259045"/>
    <xdr:sp macro="" textlink="">
      <xdr:nvSpPr>
        <xdr:cNvPr id="758" name="投資及び出資金該当値テキスト"/>
        <xdr:cNvSpPr txBox="1"/>
      </xdr:nvSpPr>
      <xdr:spPr>
        <a:xfrm>
          <a:off x="22212300" y="5795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6767</xdr:rowOff>
    </xdr:from>
    <xdr:to>
      <xdr:col>112</xdr:col>
      <xdr:colOff>38100</xdr:colOff>
      <xdr:row>33</xdr:row>
      <xdr:rowOff>108367</xdr:rowOff>
    </xdr:to>
    <xdr:sp macro="" textlink="">
      <xdr:nvSpPr>
        <xdr:cNvPr id="759" name="楕円 758"/>
        <xdr:cNvSpPr/>
      </xdr:nvSpPr>
      <xdr:spPr>
        <a:xfrm>
          <a:off x="21272500" y="566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124894</xdr:rowOff>
    </xdr:from>
    <xdr:ext cx="469744" cy="259045"/>
    <xdr:sp macro="" textlink="">
      <xdr:nvSpPr>
        <xdr:cNvPr id="760" name="テキスト ボックス 759"/>
        <xdr:cNvSpPr txBox="1"/>
      </xdr:nvSpPr>
      <xdr:spPr>
        <a:xfrm>
          <a:off x="21088428" y="543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142621</xdr:rowOff>
    </xdr:from>
    <xdr:to>
      <xdr:col>107</xdr:col>
      <xdr:colOff>101600</xdr:colOff>
      <xdr:row>31</xdr:row>
      <xdr:rowOff>72771</xdr:rowOff>
    </xdr:to>
    <xdr:sp macro="" textlink="">
      <xdr:nvSpPr>
        <xdr:cNvPr id="761" name="楕円 760"/>
        <xdr:cNvSpPr/>
      </xdr:nvSpPr>
      <xdr:spPr>
        <a:xfrm>
          <a:off x="20383500" y="528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89298</xdr:rowOff>
    </xdr:from>
    <xdr:ext cx="469744" cy="259045"/>
    <xdr:sp macro="" textlink="">
      <xdr:nvSpPr>
        <xdr:cNvPr id="762" name="テキスト ボックス 761"/>
        <xdr:cNvSpPr txBox="1"/>
      </xdr:nvSpPr>
      <xdr:spPr>
        <a:xfrm>
          <a:off x="20199428" y="506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166951</xdr:rowOff>
    </xdr:from>
    <xdr:to>
      <xdr:col>102</xdr:col>
      <xdr:colOff>165100</xdr:colOff>
      <xdr:row>31</xdr:row>
      <xdr:rowOff>97101</xdr:rowOff>
    </xdr:to>
    <xdr:sp macro="" textlink="">
      <xdr:nvSpPr>
        <xdr:cNvPr id="763" name="楕円 762"/>
        <xdr:cNvSpPr/>
      </xdr:nvSpPr>
      <xdr:spPr>
        <a:xfrm>
          <a:off x="19494500" y="531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113628</xdr:rowOff>
    </xdr:from>
    <xdr:ext cx="469744" cy="259045"/>
    <xdr:sp macro="" textlink="">
      <xdr:nvSpPr>
        <xdr:cNvPr id="764" name="テキスト ボックス 763"/>
        <xdr:cNvSpPr txBox="1"/>
      </xdr:nvSpPr>
      <xdr:spPr>
        <a:xfrm>
          <a:off x="19310428" y="508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10849</xdr:rowOff>
    </xdr:from>
    <xdr:to>
      <xdr:col>98</xdr:col>
      <xdr:colOff>38100</xdr:colOff>
      <xdr:row>31</xdr:row>
      <xdr:rowOff>112449</xdr:rowOff>
    </xdr:to>
    <xdr:sp macro="" textlink="">
      <xdr:nvSpPr>
        <xdr:cNvPr id="765" name="楕円 764"/>
        <xdr:cNvSpPr/>
      </xdr:nvSpPr>
      <xdr:spPr>
        <a:xfrm>
          <a:off x="18605500" y="532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128976</xdr:rowOff>
    </xdr:from>
    <xdr:ext cx="469744" cy="259045"/>
    <xdr:sp macro="" textlink="">
      <xdr:nvSpPr>
        <xdr:cNvPr id="766" name="テキスト ボックス 765"/>
        <xdr:cNvSpPr txBox="1"/>
      </xdr:nvSpPr>
      <xdr:spPr>
        <a:xfrm>
          <a:off x="18421428" y="510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7" name="直線コネクタ 77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8" name="テキスト ボックス 77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9" name="直線コネクタ 77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0" name="テキスト ボックス 779"/>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1" name="直線コネクタ 78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2" name="テキスト ボックス 781"/>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3" name="直線コネクタ 78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4" name="テキスト ボックス 783"/>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5" name="直線コネクタ 78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6" name="テキスト ボックス 785"/>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7" name="直線コネクタ 78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8" name="テキスト ボックス 78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58710</xdr:rowOff>
    </xdr:from>
    <xdr:to>
      <xdr:col>116</xdr:col>
      <xdr:colOff>62864</xdr:colOff>
      <xdr:row>59</xdr:row>
      <xdr:rowOff>98878</xdr:rowOff>
    </xdr:to>
    <xdr:cxnSp macro="">
      <xdr:nvCxnSpPr>
        <xdr:cNvPr id="792" name="直線コネクタ 791"/>
        <xdr:cNvCxnSpPr/>
      </xdr:nvCxnSpPr>
      <xdr:spPr>
        <a:xfrm flipV="1">
          <a:off x="22159595" y="9317010"/>
          <a:ext cx="1269" cy="897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3"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4" name="直線コネクタ 79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5387</xdr:rowOff>
    </xdr:from>
    <xdr:ext cx="534377" cy="259045"/>
    <xdr:sp macro="" textlink="">
      <xdr:nvSpPr>
        <xdr:cNvPr id="795" name="貸付金最大値テキスト"/>
        <xdr:cNvSpPr txBox="1"/>
      </xdr:nvSpPr>
      <xdr:spPr>
        <a:xfrm>
          <a:off x="22212300" y="90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58710</xdr:rowOff>
    </xdr:from>
    <xdr:to>
      <xdr:col>116</xdr:col>
      <xdr:colOff>152400</xdr:colOff>
      <xdr:row>54</xdr:row>
      <xdr:rowOff>58710</xdr:rowOff>
    </xdr:to>
    <xdr:cxnSp macro="">
      <xdr:nvCxnSpPr>
        <xdr:cNvPr id="796" name="直線コネクタ 795"/>
        <xdr:cNvCxnSpPr/>
      </xdr:nvCxnSpPr>
      <xdr:spPr>
        <a:xfrm>
          <a:off x="22072600" y="9317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136532</xdr:rowOff>
    </xdr:from>
    <xdr:to>
      <xdr:col>116</xdr:col>
      <xdr:colOff>63500</xdr:colOff>
      <xdr:row>54</xdr:row>
      <xdr:rowOff>58710</xdr:rowOff>
    </xdr:to>
    <xdr:cxnSp macro="">
      <xdr:nvCxnSpPr>
        <xdr:cNvPr id="797" name="直線コネクタ 796"/>
        <xdr:cNvCxnSpPr/>
      </xdr:nvCxnSpPr>
      <xdr:spPr>
        <a:xfrm>
          <a:off x="21323300" y="9223382"/>
          <a:ext cx="838200" cy="9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156905</xdr:rowOff>
    </xdr:from>
    <xdr:ext cx="469744" cy="259045"/>
    <xdr:sp macro="" textlink="">
      <xdr:nvSpPr>
        <xdr:cNvPr id="798" name="貸付金平均値テキスト"/>
        <xdr:cNvSpPr txBox="1"/>
      </xdr:nvSpPr>
      <xdr:spPr>
        <a:xfrm>
          <a:off x="22212300" y="992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7028</xdr:rowOff>
    </xdr:from>
    <xdr:to>
      <xdr:col>116</xdr:col>
      <xdr:colOff>114300</xdr:colOff>
      <xdr:row>58</xdr:row>
      <xdr:rowOff>108628</xdr:rowOff>
    </xdr:to>
    <xdr:sp macro="" textlink="">
      <xdr:nvSpPr>
        <xdr:cNvPr id="799" name="フローチャート: 判断 798"/>
        <xdr:cNvSpPr/>
      </xdr:nvSpPr>
      <xdr:spPr>
        <a:xfrm>
          <a:off x="22110700" y="995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22559</xdr:rowOff>
    </xdr:from>
    <xdr:to>
      <xdr:col>111</xdr:col>
      <xdr:colOff>177800</xdr:colOff>
      <xdr:row>53</xdr:row>
      <xdr:rowOff>136532</xdr:rowOff>
    </xdr:to>
    <xdr:cxnSp macro="">
      <xdr:nvCxnSpPr>
        <xdr:cNvPr id="800" name="直線コネクタ 799"/>
        <xdr:cNvCxnSpPr/>
      </xdr:nvCxnSpPr>
      <xdr:spPr>
        <a:xfrm>
          <a:off x="20434300" y="9109409"/>
          <a:ext cx="889000" cy="11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66269</xdr:rowOff>
    </xdr:from>
    <xdr:to>
      <xdr:col>112</xdr:col>
      <xdr:colOff>38100</xdr:colOff>
      <xdr:row>58</xdr:row>
      <xdr:rowOff>167869</xdr:rowOff>
    </xdr:to>
    <xdr:sp macro="" textlink="">
      <xdr:nvSpPr>
        <xdr:cNvPr id="801" name="フローチャート: 判断 800"/>
        <xdr:cNvSpPr/>
      </xdr:nvSpPr>
      <xdr:spPr>
        <a:xfrm>
          <a:off x="21272500" y="100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158996</xdr:rowOff>
    </xdr:from>
    <xdr:ext cx="469744" cy="259045"/>
    <xdr:sp macro="" textlink="">
      <xdr:nvSpPr>
        <xdr:cNvPr id="802" name="テキスト ボックス 801"/>
        <xdr:cNvSpPr txBox="1"/>
      </xdr:nvSpPr>
      <xdr:spPr>
        <a:xfrm>
          <a:off x="21088428" y="1010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157563</xdr:rowOff>
    </xdr:from>
    <xdr:to>
      <xdr:col>107</xdr:col>
      <xdr:colOff>50800</xdr:colOff>
      <xdr:row>53</xdr:row>
      <xdr:rowOff>22559</xdr:rowOff>
    </xdr:to>
    <xdr:cxnSp macro="">
      <xdr:nvCxnSpPr>
        <xdr:cNvPr id="803" name="直線コネクタ 802"/>
        <xdr:cNvCxnSpPr/>
      </xdr:nvCxnSpPr>
      <xdr:spPr>
        <a:xfrm>
          <a:off x="19545300" y="8901513"/>
          <a:ext cx="889000" cy="20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36518</xdr:rowOff>
    </xdr:from>
    <xdr:to>
      <xdr:col>107</xdr:col>
      <xdr:colOff>101600</xdr:colOff>
      <xdr:row>58</xdr:row>
      <xdr:rowOff>138118</xdr:rowOff>
    </xdr:to>
    <xdr:sp macro="" textlink="">
      <xdr:nvSpPr>
        <xdr:cNvPr id="804" name="フローチャート: 判断 803"/>
        <xdr:cNvSpPr/>
      </xdr:nvSpPr>
      <xdr:spPr>
        <a:xfrm>
          <a:off x="20383500" y="998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129245</xdr:rowOff>
    </xdr:from>
    <xdr:ext cx="469744" cy="259045"/>
    <xdr:sp macro="" textlink="">
      <xdr:nvSpPr>
        <xdr:cNvPr id="805" name="テキスト ボックス 804"/>
        <xdr:cNvSpPr txBox="1"/>
      </xdr:nvSpPr>
      <xdr:spPr>
        <a:xfrm>
          <a:off x="20199428" y="1007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116448</xdr:rowOff>
    </xdr:from>
    <xdr:to>
      <xdr:col>102</xdr:col>
      <xdr:colOff>114300</xdr:colOff>
      <xdr:row>51</xdr:row>
      <xdr:rowOff>157563</xdr:rowOff>
    </xdr:to>
    <xdr:cxnSp macro="">
      <xdr:nvCxnSpPr>
        <xdr:cNvPr id="806" name="直線コネクタ 805"/>
        <xdr:cNvCxnSpPr/>
      </xdr:nvCxnSpPr>
      <xdr:spPr>
        <a:xfrm>
          <a:off x="18656300" y="8688948"/>
          <a:ext cx="889000" cy="21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7453</xdr:rowOff>
    </xdr:from>
    <xdr:to>
      <xdr:col>102</xdr:col>
      <xdr:colOff>165100</xdr:colOff>
      <xdr:row>58</xdr:row>
      <xdr:rowOff>109053</xdr:rowOff>
    </xdr:to>
    <xdr:sp macro="" textlink="">
      <xdr:nvSpPr>
        <xdr:cNvPr id="807" name="フローチャート: 判断 806"/>
        <xdr:cNvSpPr/>
      </xdr:nvSpPr>
      <xdr:spPr>
        <a:xfrm>
          <a:off x="19494500" y="995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100180</xdr:rowOff>
    </xdr:from>
    <xdr:ext cx="469744" cy="259045"/>
    <xdr:sp macro="" textlink="">
      <xdr:nvSpPr>
        <xdr:cNvPr id="808" name="テキスト ボックス 807"/>
        <xdr:cNvSpPr txBox="1"/>
      </xdr:nvSpPr>
      <xdr:spPr>
        <a:xfrm>
          <a:off x="19310428" y="1004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156762</xdr:rowOff>
    </xdr:from>
    <xdr:to>
      <xdr:col>98</xdr:col>
      <xdr:colOff>38100</xdr:colOff>
      <xdr:row>58</xdr:row>
      <xdr:rowOff>86912</xdr:rowOff>
    </xdr:to>
    <xdr:sp macro="" textlink="">
      <xdr:nvSpPr>
        <xdr:cNvPr id="809" name="フローチャート: 判断 808"/>
        <xdr:cNvSpPr/>
      </xdr:nvSpPr>
      <xdr:spPr>
        <a:xfrm>
          <a:off x="18605500" y="992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78039</xdr:rowOff>
    </xdr:from>
    <xdr:ext cx="469744" cy="259045"/>
    <xdr:sp macro="" textlink="">
      <xdr:nvSpPr>
        <xdr:cNvPr id="810" name="テキスト ボックス 809"/>
        <xdr:cNvSpPr txBox="1"/>
      </xdr:nvSpPr>
      <xdr:spPr>
        <a:xfrm>
          <a:off x="18421428" y="1002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7910</xdr:rowOff>
    </xdr:from>
    <xdr:to>
      <xdr:col>116</xdr:col>
      <xdr:colOff>114300</xdr:colOff>
      <xdr:row>54</xdr:row>
      <xdr:rowOff>109510</xdr:rowOff>
    </xdr:to>
    <xdr:sp macro="" textlink="">
      <xdr:nvSpPr>
        <xdr:cNvPr id="816" name="楕円 815"/>
        <xdr:cNvSpPr/>
      </xdr:nvSpPr>
      <xdr:spPr>
        <a:xfrm>
          <a:off x="22110700" y="926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132387</xdr:rowOff>
    </xdr:from>
    <xdr:ext cx="534377" cy="259045"/>
    <xdr:sp macro="" textlink="">
      <xdr:nvSpPr>
        <xdr:cNvPr id="817" name="貸付金該当値テキスト"/>
        <xdr:cNvSpPr txBox="1"/>
      </xdr:nvSpPr>
      <xdr:spPr>
        <a:xfrm>
          <a:off x="22212300" y="921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85732</xdr:rowOff>
    </xdr:from>
    <xdr:to>
      <xdr:col>112</xdr:col>
      <xdr:colOff>38100</xdr:colOff>
      <xdr:row>54</xdr:row>
      <xdr:rowOff>15882</xdr:rowOff>
    </xdr:to>
    <xdr:sp macro="" textlink="">
      <xdr:nvSpPr>
        <xdr:cNvPr id="818" name="楕円 817"/>
        <xdr:cNvSpPr/>
      </xdr:nvSpPr>
      <xdr:spPr>
        <a:xfrm>
          <a:off x="21272500" y="917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32409</xdr:rowOff>
    </xdr:from>
    <xdr:ext cx="534377" cy="259045"/>
    <xdr:sp macro="" textlink="">
      <xdr:nvSpPr>
        <xdr:cNvPr id="819" name="テキスト ボックス 818"/>
        <xdr:cNvSpPr txBox="1"/>
      </xdr:nvSpPr>
      <xdr:spPr>
        <a:xfrm>
          <a:off x="21056111" y="894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143209</xdr:rowOff>
    </xdr:from>
    <xdr:to>
      <xdr:col>107</xdr:col>
      <xdr:colOff>101600</xdr:colOff>
      <xdr:row>53</xdr:row>
      <xdr:rowOff>73359</xdr:rowOff>
    </xdr:to>
    <xdr:sp macro="" textlink="">
      <xdr:nvSpPr>
        <xdr:cNvPr id="820" name="楕円 819"/>
        <xdr:cNvSpPr/>
      </xdr:nvSpPr>
      <xdr:spPr>
        <a:xfrm>
          <a:off x="20383500" y="905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89886</xdr:rowOff>
    </xdr:from>
    <xdr:ext cx="534377" cy="259045"/>
    <xdr:sp macro="" textlink="">
      <xdr:nvSpPr>
        <xdr:cNvPr id="821" name="テキスト ボックス 820"/>
        <xdr:cNvSpPr txBox="1"/>
      </xdr:nvSpPr>
      <xdr:spPr>
        <a:xfrm>
          <a:off x="20167111" y="883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106763</xdr:rowOff>
    </xdr:from>
    <xdr:to>
      <xdr:col>102</xdr:col>
      <xdr:colOff>165100</xdr:colOff>
      <xdr:row>52</xdr:row>
      <xdr:rowOff>36913</xdr:rowOff>
    </xdr:to>
    <xdr:sp macro="" textlink="">
      <xdr:nvSpPr>
        <xdr:cNvPr id="822" name="楕円 821"/>
        <xdr:cNvSpPr/>
      </xdr:nvSpPr>
      <xdr:spPr>
        <a:xfrm>
          <a:off x="19494500" y="885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53440</xdr:rowOff>
    </xdr:from>
    <xdr:ext cx="534377" cy="259045"/>
    <xdr:sp macro="" textlink="">
      <xdr:nvSpPr>
        <xdr:cNvPr id="823" name="テキスト ボックス 822"/>
        <xdr:cNvSpPr txBox="1"/>
      </xdr:nvSpPr>
      <xdr:spPr>
        <a:xfrm>
          <a:off x="19278111" y="862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65648</xdr:rowOff>
    </xdr:from>
    <xdr:to>
      <xdr:col>98</xdr:col>
      <xdr:colOff>38100</xdr:colOff>
      <xdr:row>50</xdr:row>
      <xdr:rowOff>167248</xdr:rowOff>
    </xdr:to>
    <xdr:sp macro="" textlink="">
      <xdr:nvSpPr>
        <xdr:cNvPr id="824" name="楕円 823"/>
        <xdr:cNvSpPr/>
      </xdr:nvSpPr>
      <xdr:spPr>
        <a:xfrm>
          <a:off x="18605500" y="863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12325</xdr:rowOff>
    </xdr:from>
    <xdr:ext cx="534377" cy="259045"/>
    <xdr:sp macro="" textlink="">
      <xdr:nvSpPr>
        <xdr:cNvPr id="825" name="テキスト ボックス 824"/>
        <xdr:cNvSpPr txBox="1"/>
      </xdr:nvSpPr>
      <xdr:spPr>
        <a:xfrm>
          <a:off x="18389111" y="841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109068</xdr:rowOff>
    </xdr:from>
    <xdr:to>
      <xdr:col>116</xdr:col>
      <xdr:colOff>62864</xdr:colOff>
      <xdr:row>76</xdr:row>
      <xdr:rowOff>164526</xdr:rowOff>
    </xdr:to>
    <xdr:cxnSp macro="">
      <xdr:nvCxnSpPr>
        <xdr:cNvPr id="848" name="直線コネクタ 847"/>
        <xdr:cNvCxnSpPr/>
      </xdr:nvCxnSpPr>
      <xdr:spPr>
        <a:xfrm flipV="1">
          <a:off x="22159595" y="12110568"/>
          <a:ext cx="1269" cy="108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168353</xdr:rowOff>
    </xdr:from>
    <xdr:ext cx="534377" cy="259045"/>
    <xdr:sp macro="" textlink="">
      <xdr:nvSpPr>
        <xdr:cNvPr id="849" name="繰出金最小値テキスト"/>
        <xdr:cNvSpPr txBox="1"/>
      </xdr:nvSpPr>
      <xdr:spPr>
        <a:xfrm>
          <a:off x="22212300" y="1319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76</xdr:row>
      <xdr:rowOff>164526</xdr:rowOff>
    </xdr:from>
    <xdr:to>
      <xdr:col>116</xdr:col>
      <xdr:colOff>152400</xdr:colOff>
      <xdr:row>76</xdr:row>
      <xdr:rowOff>164526</xdr:rowOff>
    </xdr:to>
    <xdr:cxnSp macro="">
      <xdr:nvCxnSpPr>
        <xdr:cNvPr id="850" name="直線コネクタ 849"/>
        <xdr:cNvCxnSpPr/>
      </xdr:nvCxnSpPr>
      <xdr:spPr>
        <a:xfrm>
          <a:off x="22072600" y="1319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55745</xdr:rowOff>
    </xdr:from>
    <xdr:ext cx="534377" cy="259045"/>
    <xdr:sp macro="" textlink="">
      <xdr:nvSpPr>
        <xdr:cNvPr id="851" name="繰出金最大値テキスト"/>
        <xdr:cNvSpPr txBox="1"/>
      </xdr:nvSpPr>
      <xdr:spPr>
        <a:xfrm>
          <a:off x="22212300" y="118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109068</xdr:rowOff>
    </xdr:from>
    <xdr:to>
      <xdr:col>116</xdr:col>
      <xdr:colOff>152400</xdr:colOff>
      <xdr:row>70</xdr:row>
      <xdr:rowOff>109068</xdr:rowOff>
    </xdr:to>
    <xdr:cxnSp macro="">
      <xdr:nvCxnSpPr>
        <xdr:cNvPr id="852" name="直線コネクタ 851"/>
        <xdr:cNvCxnSpPr/>
      </xdr:nvCxnSpPr>
      <xdr:spPr>
        <a:xfrm>
          <a:off x="22072600" y="121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71394</xdr:rowOff>
    </xdr:from>
    <xdr:to>
      <xdr:col>116</xdr:col>
      <xdr:colOff>63500</xdr:colOff>
      <xdr:row>72</xdr:row>
      <xdr:rowOff>83053</xdr:rowOff>
    </xdr:to>
    <xdr:cxnSp macro="">
      <xdr:nvCxnSpPr>
        <xdr:cNvPr id="853" name="直線コネクタ 852"/>
        <xdr:cNvCxnSpPr/>
      </xdr:nvCxnSpPr>
      <xdr:spPr>
        <a:xfrm>
          <a:off x="21323300" y="12415794"/>
          <a:ext cx="8382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138285</xdr:rowOff>
    </xdr:from>
    <xdr:ext cx="534377" cy="259045"/>
    <xdr:sp macro="" textlink="">
      <xdr:nvSpPr>
        <xdr:cNvPr id="854" name="繰出金平均値テキスト"/>
        <xdr:cNvSpPr txBox="1"/>
      </xdr:nvSpPr>
      <xdr:spPr>
        <a:xfrm>
          <a:off x="22212300" y="12482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159858</xdr:rowOff>
    </xdr:from>
    <xdr:to>
      <xdr:col>116</xdr:col>
      <xdr:colOff>114300</xdr:colOff>
      <xdr:row>73</xdr:row>
      <xdr:rowOff>90008</xdr:rowOff>
    </xdr:to>
    <xdr:sp macro="" textlink="">
      <xdr:nvSpPr>
        <xdr:cNvPr id="855" name="フローチャート: 判断 854"/>
        <xdr:cNvSpPr/>
      </xdr:nvSpPr>
      <xdr:spPr>
        <a:xfrm>
          <a:off x="22110700" y="1250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71394</xdr:rowOff>
    </xdr:from>
    <xdr:to>
      <xdr:col>111</xdr:col>
      <xdr:colOff>177800</xdr:colOff>
      <xdr:row>72</xdr:row>
      <xdr:rowOff>99055</xdr:rowOff>
    </xdr:to>
    <xdr:cxnSp macro="">
      <xdr:nvCxnSpPr>
        <xdr:cNvPr id="856" name="直線コネクタ 855"/>
        <xdr:cNvCxnSpPr/>
      </xdr:nvCxnSpPr>
      <xdr:spPr>
        <a:xfrm flipV="1">
          <a:off x="20434300" y="12415794"/>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83551</xdr:rowOff>
    </xdr:from>
    <xdr:to>
      <xdr:col>112</xdr:col>
      <xdr:colOff>38100</xdr:colOff>
      <xdr:row>73</xdr:row>
      <xdr:rowOff>13701</xdr:rowOff>
    </xdr:to>
    <xdr:sp macro="" textlink="">
      <xdr:nvSpPr>
        <xdr:cNvPr id="857" name="フローチャート: 判断 856"/>
        <xdr:cNvSpPr/>
      </xdr:nvSpPr>
      <xdr:spPr>
        <a:xfrm>
          <a:off x="21272500" y="1242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4828</xdr:rowOff>
    </xdr:from>
    <xdr:ext cx="534377" cy="259045"/>
    <xdr:sp macro="" textlink="">
      <xdr:nvSpPr>
        <xdr:cNvPr id="858" name="テキスト ボックス 857"/>
        <xdr:cNvSpPr txBox="1"/>
      </xdr:nvSpPr>
      <xdr:spPr>
        <a:xfrm>
          <a:off x="21056111" y="1252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99055</xdr:rowOff>
    </xdr:from>
    <xdr:to>
      <xdr:col>107</xdr:col>
      <xdr:colOff>50800</xdr:colOff>
      <xdr:row>72</xdr:row>
      <xdr:rowOff>110027</xdr:rowOff>
    </xdr:to>
    <xdr:cxnSp macro="">
      <xdr:nvCxnSpPr>
        <xdr:cNvPr id="859" name="直線コネクタ 858"/>
        <xdr:cNvCxnSpPr/>
      </xdr:nvCxnSpPr>
      <xdr:spPr>
        <a:xfrm flipV="1">
          <a:off x="19545300" y="12443455"/>
          <a:ext cx="8890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106593</xdr:rowOff>
    </xdr:from>
    <xdr:to>
      <xdr:col>107</xdr:col>
      <xdr:colOff>101600</xdr:colOff>
      <xdr:row>73</xdr:row>
      <xdr:rowOff>36743</xdr:rowOff>
    </xdr:to>
    <xdr:sp macro="" textlink="">
      <xdr:nvSpPr>
        <xdr:cNvPr id="860" name="フローチャート: 判断 859"/>
        <xdr:cNvSpPr/>
      </xdr:nvSpPr>
      <xdr:spPr>
        <a:xfrm>
          <a:off x="20383500" y="1245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27870</xdr:rowOff>
    </xdr:from>
    <xdr:ext cx="534377" cy="259045"/>
    <xdr:sp macro="" textlink="">
      <xdr:nvSpPr>
        <xdr:cNvPr id="861" name="テキスト ボックス 860"/>
        <xdr:cNvSpPr txBox="1"/>
      </xdr:nvSpPr>
      <xdr:spPr>
        <a:xfrm>
          <a:off x="20167111" y="125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110027</xdr:rowOff>
    </xdr:from>
    <xdr:to>
      <xdr:col>102</xdr:col>
      <xdr:colOff>114300</xdr:colOff>
      <xdr:row>72</xdr:row>
      <xdr:rowOff>145598</xdr:rowOff>
    </xdr:to>
    <xdr:cxnSp macro="">
      <xdr:nvCxnSpPr>
        <xdr:cNvPr id="862" name="直線コネクタ 861"/>
        <xdr:cNvCxnSpPr/>
      </xdr:nvCxnSpPr>
      <xdr:spPr>
        <a:xfrm flipV="1">
          <a:off x="18656300" y="12454427"/>
          <a:ext cx="889000" cy="3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83596</xdr:rowOff>
    </xdr:from>
    <xdr:to>
      <xdr:col>102</xdr:col>
      <xdr:colOff>165100</xdr:colOff>
      <xdr:row>73</xdr:row>
      <xdr:rowOff>13746</xdr:rowOff>
    </xdr:to>
    <xdr:sp macro="" textlink="">
      <xdr:nvSpPr>
        <xdr:cNvPr id="863" name="フローチャート: 判断 862"/>
        <xdr:cNvSpPr/>
      </xdr:nvSpPr>
      <xdr:spPr>
        <a:xfrm>
          <a:off x="19494500" y="124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4873</xdr:rowOff>
    </xdr:from>
    <xdr:ext cx="534377" cy="259045"/>
    <xdr:sp macro="" textlink="">
      <xdr:nvSpPr>
        <xdr:cNvPr id="864" name="テキスト ボックス 863"/>
        <xdr:cNvSpPr txBox="1"/>
      </xdr:nvSpPr>
      <xdr:spPr>
        <a:xfrm>
          <a:off x="19278111" y="125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32756</xdr:rowOff>
    </xdr:from>
    <xdr:to>
      <xdr:col>98</xdr:col>
      <xdr:colOff>38100</xdr:colOff>
      <xdr:row>72</xdr:row>
      <xdr:rowOff>134356</xdr:rowOff>
    </xdr:to>
    <xdr:sp macro="" textlink="">
      <xdr:nvSpPr>
        <xdr:cNvPr id="865" name="フローチャート: 判断 864"/>
        <xdr:cNvSpPr/>
      </xdr:nvSpPr>
      <xdr:spPr>
        <a:xfrm>
          <a:off x="18605500" y="1237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150883</xdr:rowOff>
    </xdr:from>
    <xdr:ext cx="534377" cy="259045"/>
    <xdr:sp macro="" textlink="">
      <xdr:nvSpPr>
        <xdr:cNvPr id="866" name="テキスト ボックス 865"/>
        <xdr:cNvSpPr txBox="1"/>
      </xdr:nvSpPr>
      <xdr:spPr>
        <a:xfrm>
          <a:off x="18389111" y="1215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32253</xdr:rowOff>
    </xdr:from>
    <xdr:to>
      <xdr:col>116</xdr:col>
      <xdr:colOff>114300</xdr:colOff>
      <xdr:row>72</xdr:row>
      <xdr:rowOff>133853</xdr:rowOff>
    </xdr:to>
    <xdr:sp macro="" textlink="">
      <xdr:nvSpPr>
        <xdr:cNvPr id="872" name="楕円 871"/>
        <xdr:cNvSpPr/>
      </xdr:nvSpPr>
      <xdr:spPr>
        <a:xfrm>
          <a:off x="22110700" y="1237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55130</xdr:rowOff>
    </xdr:from>
    <xdr:ext cx="534377" cy="259045"/>
    <xdr:sp macro="" textlink="">
      <xdr:nvSpPr>
        <xdr:cNvPr id="873" name="繰出金該当値テキスト"/>
        <xdr:cNvSpPr txBox="1"/>
      </xdr:nvSpPr>
      <xdr:spPr>
        <a:xfrm>
          <a:off x="22212300" y="1222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20594</xdr:rowOff>
    </xdr:from>
    <xdr:to>
      <xdr:col>112</xdr:col>
      <xdr:colOff>38100</xdr:colOff>
      <xdr:row>72</xdr:row>
      <xdr:rowOff>122194</xdr:rowOff>
    </xdr:to>
    <xdr:sp macro="" textlink="">
      <xdr:nvSpPr>
        <xdr:cNvPr id="874" name="楕円 873"/>
        <xdr:cNvSpPr/>
      </xdr:nvSpPr>
      <xdr:spPr>
        <a:xfrm>
          <a:off x="21272500" y="1236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138721</xdr:rowOff>
    </xdr:from>
    <xdr:ext cx="534377" cy="259045"/>
    <xdr:sp macro="" textlink="">
      <xdr:nvSpPr>
        <xdr:cNvPr id="875" name="テキスト ボックス 874"/>
        <xdr:cNvSpPr txBox="1"/>
      </xdr:nvSpPr>
      <xdr:spPr>
        <a:xfrm>
          <a:off x="21056111" y="1214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48255</xdr:rowOff>
    </xdr:from>
    <xdr:to>
      <xdr:col>107</xdr:col>
      <xdr:colOff>101600</xdr:colOff>
      <xdr:row>72</xdr:row>
      <xdr:rowOff>149855</xdr:rowOff>
    </xdr:to>
    <xdr:sp macro="" textlink="">
      <xdr:nvSpPr>
        <xdr:cNvPr id="876" name="楕円 875"/>
        <xdr:cNvSpPr/>
      </xdr:nvSpPr>
      <xdr:spPr>
        <a:xfrm>
          <a:off x="20383500" y="1239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166382</xdr:rowOff>
    </xdr:from>
    <xdr:ext cx="534377" cy="259045"/>
    <xdr:sp macro="" textlink="">
      <xdr:nvSpPr>
        <xdr:cNvPr id="877" name="テキスト ボックス 876"/>
        <xdr:cNvSpPr txBox="1"/>
      </xdr:nvSpPr>
      <xdr:spPr>
        <a:xfrm>
          <a:off x="20167111" y="1216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59227</xdr:rowOff>
    </xdr:from>
    <xdr:to>
      <xdr:col>102</xdr:col>
      <xdr:colOff>165100</xdr:colOff>
      <xdr:row>72</xdr:row>
      <xdr:rowOff>160827</xdr:rowOff>
    </xdr:to>
    <xdr:sp macro="" textlink="">
      <xdr:nvSpPr>
        <xdr:cNvPr id="878" name="楕円 877"/>
        <xdr:cNvSpPr/>
      </xdr:nvSpPr>
      <xdr:spPr>
        <a:xfrm>
          <a:off x="19494500" y="1240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5904</xdr:rowOff>
    </xdr:from>
    <xdr:ext cx="534377" cy="259045"/>
    <xdr:sp macro="" textlink="">
      <xdr:nvSpPr>
        <xdr:cNvPr id="879" name="テキスト ボックス 878"/>
        <xdr:cNvSpPr txBox="1"/>
      </xdr:nvSpPr>
      <xdr:spPr>
        <a:xfrm>
          <a:off x="19278111" y="1217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94798</xdr:rowOff>
    </xdr:from>
    <xdr:to>
      <xdr:col>98</xdr:col>
      <xdr:colOff>38100</xdr:colOff>
      <xdr:row>73</xdr:row>
      <xdr:rowOff>24948</xdr:rowOff>
    </xdr:to>
    <xdr:sp macro="" textlink="">
      <xdr:nvSpPr>
        <xdr:cNvPr id="880" name="楕円 879"/>
        <xdr:cNvSpPr/>
      </xdr:nvSpPr>
      <xdr:spPr>
        <a:xfrm>
          <a:off x="18605500" y="1243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16075</xdr:rowOff>
    </xdr:from>
    <xdr:ext cx="534377" cy="259045"/>
    <xdr:sp macro="" textlink="">
      <xdr:nvSpPr>
        <xdr:cNvPr id="881" name="テキスト ボックス 880"/>
        <xdr:cNvSpPr txBox="1"/>
      </xdr:nvSpPr>
      <xdr:spPr>
        <a:xfrm>
          <a:off x="18389111" y="1253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年度から３度にわたり計</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市町村と合併したことにより特例市中３番目に広い市域を有しているため、人口千人当たり職員数が類似団体内平均に比べ</a:t>
          </a:r>
          <a:r>
            <a:rPr kumimoji="1" lang="en-US" altLang="ja-JP" sz="1300">
              <a:latin typeface="ＭＳ Ｐゴシック" panose="020B0600070205080204" pitchFamily="50" charset="-128"/>
              <a:ea typeface="ＭＳ Ｐゴシック" panose="020B0600070205080204" pitchFamily="50" charset="-128"/>
            </a:rPr>
            <a:t>1.65</a:t>
          </a:r>
          <a:r>
            <a:rPr kumimoji="1" lang="ja-JP" altLang="en-US" sz="1300">
              <a:latin typeface="ＭＳ Ｐゴシック" panose="020B0600070205080204" pitchFamily="50" charset="-128"/>
              <a:ea typeface="ＭＳ Ｐゴシック" panose="020B0600070205080204" pitchFamily="50" charset="-128"/>
            </a:rPr>
            <a:t>人多いこと、保有する市有施設が多いことや豪雪地のため除排雪経費に多額の経費がかかることから、人件費、物件費や維持補修費が類似団体内平均に比べ高い水準となっている。</a:t>
          </a:r>
        </a:p>
        <a:p>
          <a:r>
            <a:rPr kumimoji="1" lang="ja-JP" altLang="en-US" sz="1300">
              <a:latin typeface="ＭＳ Ｐゴシック" panose="020B0600070205080204" pitchFamily="50" charset="-128"/>
              <a:ea typeface="ＭＳ Ｐゴシック" panose="020B0600070205080204" pitchFamily="50" charset="-128"/>
            </a:rPr>
            <a:t>　また、新市建設計画に基づく事業や過疎対策事業の推進、教育施設の整備事業の取り組み、市域が広く道路や下水などのインフラ整備に経費がかかることなどから、公債費においても類似団体内平均より高い水準にある。</a:t>
          </a:r>
        </a:p>
        <a:p>
          <a:r>
            <a:rPr kumimoji="1" lang="ja-JP" altLang="en-US" sz="1300">
              <a:latin typeface="ＭＳ Ｐゴシック" panose="020B0600070205080204" pitchFamily="50" charset="-128"/>
              <a:ea typeface="ＭＳ Ｐゴシック" panose="020B0600070205080204" pitchFamily="50" charset="-128"/>
            </a:rPr>
            <a:t>　このため、今後も定員の適正化や、施設の計画的な保全などの取り組みを進め、経費の節減を図るとともに、起債を活用する際は、引き続き、交付税措置のある有利な起債の選択を図っていく。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新潟県長岡市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266,344
263,971
891.06
158,246,418
152,647,975
5,154,965
70,553,506
154,142,617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38463</xdr:rowOff>
    </xdr:from>
    <xdr:to>
      <xdr:col>24</xdr:col>
      <xdr:colOff>62865</xdr:colOff>
      <xdr:row>39</xdr:row>
      <xdr:rowOff>92347</xdr:rowOff>
    </xdr:to>
    <xdr:cxnSp macro="">
      <xdr:nvCxnSpPr>
        <xdr:cNvPr id="58" name="直線コネクタ 57"/>
        <xdr:cNvCxnSpPr/>
      </xdr:nvCxnSpPr>
      <xdr:spPr>
        <a:xfrm flipV="1">
          <a:off x="4633595" y="5181963"/>
          <a:ext cx="127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96174</xdr:rowOff>
    </xdr:from>
    <xdr:ext cx="469744" cy="259045"/>
    <xdr:sp macro="" textlink="">
      <xdr:nvSpPr>
        <xdr:cNvPr id="59" name="議会費最小値テキスト"/>
        <xdr:cNvSpPr txBox="1"/>
      </xdr:nvSpPr>
      <xdr:spPr>
        <a:xfrm>
          <a:off x="4686300" y="678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92347</xdr:rowOff>
    </xdr:from>
    <xdr:to>
      <xdr:col>24</xdr:col>
      <xdr:colOff>152400</xdr:colOff>
      <xdr:row>39</xdr:row>
      <xdr:rowOff>92347</xdr:rowOff>
    </xdr:to>
    <xdr:cxnSp macro="">
      <xdr:nvCxnSpPr>
        <xdr:cNvPr id="60" name="直線コネクタ 59"/>
        <xdr:cNvCxnSpPr/>
      </xdr:nvCxnSpPr>
      <xdr:spPr>
        <a:xfrm>
          <a:off x="4546600" y="6778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156590</xdr:rowOff>
    </xdr:from>
    <xdr:ext cx="469744" cy="259045"/>
    <xdr:sp macro="" textlink="">
      <xdr:nvSpPr>
        <xdr:cNvPr id="61" name="議会費最大値テキスト"/>
        <xdr:cNvSpPr txBox="1"/>
      </xdr:nvSpPr>
      <xdr:spPr>
        <a:xfrm>
          <a:off x="4686300" y="495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38463</xdr:rowOff>
    </xdr:from>
    <xdr:to>
      <xdr:col>24</xdr:col>
      <xdr:colOff>152400</xdr:colOff>
      <xdr:row>30</xdr:row>
      <xdr:rowOff>38463</xdr:rowOff>
    </xdr:to>
    <xdr:cxnSp macro="">
      <xdr:nvCxnSpPr>
        <xdr:cNvPr id="62" name="直線コネクタ 61"/>
        <xdr:cNvCxnSpPr/>
      </xdr:nvCxnSpPr>
      <xdr:spPr>
        <a:xfrm>
          <a:off x="4546600" y="518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131536</xdr:rowOff>
    </xdr:from>
    <xdr:to>
      <xdr:col>24</xdr:col>
      <xdr:colOff>63500</xdr:colOff>
      <xdr:row>34</xdr:row>
      <xdr:rowOff>89081</xdr:rowOff>
    </xdr:to>
    <xdr:cxnSp macro="">
      <xdr:nvCxnSpPr>
        <xdr:cNvPr id="63" name="直線コネクタ 62"/>
        <xdr:cNvCxnSpPr/>
      </xdr:nvCxnSpPr>
      <xdr:spPr>
        <a:xfrm flipV="1">
          <a:off x="3797300" y="5789386"/>
          <a:ext cx="838200" cy="1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11810</xdr:rowOff>
    </xdr:from>
    <xdr:ext cx="469744" cy="259045"/>
    <xdr:sp macro="" textlink="">
      <xdr:nvSpPr>
        <xdr:cNvPr id="64" name="議会費平均値テキスト"/>
        <xdr:cNvSpPr txBox="1"/>
      </xdr:nvSpPr>
      <xdr:spPr>
        <a:xfrm>
          <a:off x="4686300" y="6012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33383</xdr:rowOff>
    </xdr:from>
    <xdr:to>
      <xdr:col>24</xdr:col>
      <xdr:colOff>114300</xdr:colOff>
      <xdr:row>35</xdr:row>
      <xdr:rowOff>134983</xdr:rowOff>
    </xdr:to>
    <xdr:sp macro="" textlink="">
      <xdr:nvSpPr>
        <xdr:cNvPr id="65" name="フローチャート: 判断 64"/>
        <xdr:cNvSpPr/>
      </xdr:nvSpPr>
      <xdr:spPr>
        <a:xfrm>
          <a:off x="4584700" y="603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157661</xdr:rowOff>
    </xdr:from>
    <xdr:to>
      <xdr:col>19</xdr:col>
      <xdr:colOff>177800</xdr:colOff>
      <xdr:row>34</xdr:row>
      <xdr:rowOff>89081</xdr:rowOff>
    </xdr:to>
    <xdr:cxnSp macro="">
      <xdr:nvCxnSpPr>
        <xdr:cNvPr id="66" name="直線コネクタ 65"/>
        <xdr:cNvCxnSpPr/>
      </xdr:nvCxnSpPr>
      <xdr:spPr>
        <a:xfrm>
          <a:off x="2908300" y="5815511"/>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129722</xdr:rowOff>
    </xdr:from>
    <xdr:to>
      <xdr:col>20</xdr:col>
      <xdr:colOff>38100</xdr:colOff>
      <xdr:row>35</xdr:row>
      <xdr:rowOff>59872</xdr:rowOff>
    </xdr:to>
    <xdr:sp macro="" textlink="">
      <xdr:nvSpPr>
        <xdr:cNvPr id="67" name="フローチャート: 判断 66"/>
        <xdr:cNvSpPr/>
      </xdr:nvSpPr>
      <xdr:spPr>
        <a:xfrm>
          <a:off x="37465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50999</xdr:rowOff>
    </xdr:from>
    <xdr:ext cx="469744" cy="259045"/>
    <xdr:sp macro="" textlink="">
      <xdr:nvSpPr>
        <xdr:cNvPr id="68" name="テキスト ボックス 67"/>
        <xdr:cNvSpPr txBox="1"/>
      </xdr:nvSpPr>
      <xdr:spPr>
        <a:xfrm>
          <a:off x="3562428" y="605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17236</xdr:rowOff>
    </xdr:from>
    <xdr:to>
      <xdr:col>15</xdr:col>
      <xdr:colOff>50800</xdr:colOff>
      <xdr:row>33</xdr:row>
      <xdr:rowOff>157661</xdr:rowOff>
    </xdr:to>
    <xdr:cxnSp macro="">
      <xdr:nvCxnSpPr>
        <xdr:cNvPr id="69" name="直線コネクタ 68"/>
        <xdr:cNvCxnSpPr/>
      </xdr:nvCxnSpPr>
      <xdr:spPr>
        <a:xfrm>
          <a:off x="2019300" y="5675086"/>
          <a:ext cx="8890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162378</xdr:rowOff>
    </xdr:from>
    <xdr:to>
      <xdr:col>15</xdr:col>
      <xdr:colOff>101600</xdr:colOff>
      <xdr:row>34</xdr:row>
      <xdr:rowOff>92528</xdr:rowOff>
    </xdr:to>
    <xdr:sp macro="" textlink="">
      <xdr:nvSpPr>
        <xdr:cNvPr id="70" name="フローチャート: 判断 69"/>
        <xdr:cNvSpPr/>
      </xdr:nvSpPr>
      <xdr:spPr>
        <a:xfrm>
          <a:off x="2857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83655</xdr:rowOff>
    </xdr:from>
    <xdr:ext cx="469744" cy="259045"/>
    <xdr:sp macro="" textlink="">
      <xdr:nvSpPr>
        <xdr:cNvPr id="71" name="テキスト ボックス 70"/>
        <xdr:cNvSpPr txBox="1"/>
      </xdr:nvSpPr>
      <xdr:spPr>
        <a:xfrm>
          <a:off x="2673428" y="591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17236</xdr:rowOff>
    </xdr:from>
    <xdr:to>
      <xdr:col>10</xdr:col>
      <xdr:colOff>114300</xdr:colOff>
      <xdr:row>34</xdr:row>
      <xdr:rowOff>49893</xdr:rowOff>
    </xdr:to>
    <xdr:cxnSp macro="">
      <xdr:nvCxnSpPr>
        <xdr:cNvPr id="72" name="直線コネクタ 71"/>
        <xdr:cNvCxnSpPr/>
      </xdr:nvCxnSpPr>
      <xdr:spPr>
        <a:xfrm flipV="1">
          <a:off x="1130300" y="5675086"/>
          <a:ext cx="889000" cy="20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160746</xdr:rowOff>
    </xdr:from>
    <xdr:to>
      <xdr:col>10</xdr:col>
      <xdr:colOff>165100</xdr:colOff>
      <xdr:row>34</xdr:row>
      <xdr:rowOff>90896</xdr:rowOff>
    </xdr:to>
    <xdr:sp macro="" textlink="">
      <xdr:nvSpPr>
        <xdr:cNvPr id="73" name="フローチャート: 判断 72"/>
        <xdr:cNvSpPr/>
      </xdr:nvSpPr>
      <xdr:spPr>
        <a:xfrm>
          <a:off x="1968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82023</xdr:rowOff>
    </xdr:from>
    <xdr:ext cx="469744" cy="259045"/>
    <xdr:sp macro="" textlink="">
      <xdr:nvSpPr>
        <xdr:cNvPr id="74" name="テキスト ボックス 73"/>
        <xdr:cNvSpPr txBox="1"/>
      </xdr:nvSpPr>
      <xdr:spPr>
        <a:xfrm>
          <a:off x="1784428" y="591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146050</xdr:rowOff>
    </xdr:from>
    <xdr:to>
      <xdr:col>6</xdr:col>
      <xdr:colOff>38100</xdr:colOff>
      <xdr:row>34</xdr:row>
      <xdr:rowOff>76200</xdr:rowOff>
    </xdr:to>
    <xdr:sp macro="" textlink="">
      <xdr:nvSpPr>
        <xdr:cNvPr id="75" name="フローチャート: 判断 74"/>
        <xdr:cNvSpPr/>
      </xdr:nvSpPr>
      <xdr:spPr>
        <a:xfrm>
          <a:off x="1079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92727</xdr:rowOff>
    </xdr:from>
    <xdr:ext cx="469744" cy="259045"/>
    <xdr:sp macro="" textlink="">
      <xdr:nvSpPr>
        <xdr:cNvPr id="76" name="テキスト ボックス 75"/>
        <xdr:cNvSpPr txBox="1"/>
      </xdr:nvSpPr>
      <xdr:spPr>
        <a:xfrm>
          <a:off x="895428"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80736</xdr:rowOff>
    </xdr:from>
    <xdr:to>
      <xdr:col>24</xdr:col>
      <xdr:colOff>114300</xdr:colOff>
      <xdr:row>34</xdr:row>
      <xdr:rowOff>10886</xdr:rowOff>
    </xdr:to>
    <xdr:sp macro="" textlink="">
      <xdr:nvSpPr>
        <xdr:cNvPr id="82" name="楕円 81"/>
        <xdr:cNvSpPr/>
      </xdr:nvSpPr>
      <xdr:spPr>
        <a:xfrm>
          <a:off x="4584700" y="57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103613</xdr:rowOff>
    </xdr:from>
    <xdr:ext cx="469744" cy="259045"/>
    <xdr:sp macro="" textlink="">
      <xdr:nvSpPr>
        <xdr:cNvPr id="83" name="議会費該当値テキスト"/>
        <xdr:cNvSpPr txBox="1"/>
      </xdr:nvSpPr>
      <xdr:spPr>
        <a:xfrm>
          <a:off x="4686300" y="559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38281</xdr:rowOff>
    </xdr:from>
    <xdr:to>
      <xdr:col>20</xdr:col>
      <xdr:colOff>38100</xdr:colOff>
      <xdr:row>34</xdr:row>
      <xdr:rowOff>139881</xdr:rowOff>
    </xdr:to>
    <xdr:sp macro="" textlink="">
      <xdr:nvSpPr>
        <xdr:cNvPr id="84" name="楕円 83"/>
        <xdr:cNvSpPr/>
      </xdr:nvSpPr>
      <xdr:spPr>
        <a:xfrm>
          <a:off x="3746500" y="586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156408</xdr:rowOff>
    </xdr:from>
    <xdr:ext cx="469744" cy="259045"/>
    <xdr:sp macro="" textlink="">
      <xdr:nvSpPr>
        <xdr:cNvPr id="85" name="テキスト ボックス 84"/>
        <xdr:cNvSpPr txBox="1"/>
      </xdr:nvSpPr>
      <xdr:spPr>
        <a:xfrm>
          <a:off x="3562428" y="564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106861</xdr:rowOff>
    </xdr:from>
    <xdr:to>
      <xdr:col>15</xdr:col>
      <xdr:colOff>101600</xdr:colOff>
      <xdr:row>34</xdr:row>
      <xdr:rowOff>37011</xdr:rowOff>
    </xdr:to>
    <xdr:sp macro="" textlink="">
      <xdr:nvSpPr>
        <xdr:cNvPr id="86" name="楕円 85"/>
        <xdr:cNvSpPr/>
      </xdr:nvSpPr>
      <xdr:spPr>
        <a:xfrm>
          <a:off x="2857500" y="57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53538</xdr:rowOff>
    </xdr:from>
    <xdr:ext cx="469744" cy="259045"/>
    <xdr:sp macro="" textlink="">
      <xdr:nvSpPr>
        <xdr:cNvPr id="87" name="テキスト ボックス 86"/>
        <xdr:cNvSpPr txBox="1"/>
      </xdr:nvSpPr>
      <xdr:spPr>
        <a:xfrm>
          <a:off x="2673428"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137886</xdr:rowOff>
    </xdr:from>
    <xdr:to>
      <xdr:col>10</xdr:col>
      <xdr:colOff>165100</xdr:colOff>
      <xdr:row>33</xdr:row>
      <xdr:rowOff>68036</xdr:rowOff>
    </xdr:to>
    <xdr:sp macro="" textlink="">
      <xdr:nvSpPr>
        <xdr:cNvPr id="88" name="楕円 87"/>
        <xdr:cNvSpPr/>
      </xdr:nvSpPr>
      <xdr:spPr>
        <a:xfrm>
          <a:off x="1968500" y="562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84563</xdr:rowOff>
    </xdr:from>
    <xdr:ext cx="469744" cy="259045"/>
    <xdr:sp macro="" textlink="">
      <xdr:nvSpPr>
        <xdr:cNvPr id="89" name="テキスト ボックス 88"/>
        <xdr:cNvSpPr txBox="1"/>
      </xdr:nvSpPr>
      <xdr:spPr>
        <a:xfrm>
          <a:off x="1784428" y="539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170543</xdr:rowOff>
    </xdr:from>
    <xdr:to>
      <xdr:col>6</xdr:col>
      <xdr:colOff>38100</xdr:colOff>
      <xdr:row>34</xdr:row>
      <xdr:rowOff>100693</xdr:rowOff>
    </xdr:to>
    <xdr:sp macro="" textlink="">
      <xdr:nvSpPr>
        <xdr:cNvPr id="90" name="楕円 89"/>
        <xdr:cNvSpPr/>
      </xdr:nvSpPr>
      <xdr:spPr>
        <a:xfrm>
          <a:off x="1079500" y="582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91820</xdr:rowOff>
    </xdr:from>
    <xdr:ext cx="469744" cy="259045"/>
    <xdr:sp macro="" textlink="">
      <xdr:nvSpPr>
        <xdr:cNvPr id="91" name="テキスト ボックス 90"/>
        <xdr:cNvSpPr txBox="1"/>
      </xdr:nvSpPr>
      <xdr:spPr>
        <a:xfrm>
          <a:off x="895428" y="5921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138785</xdr:rowOff>
    </xdr:from>
    <xdr:to>
      <xdr:col>24</xdr:col>
      <xdr:colOff>62865</xdr:colOff>
      <xdr:row>53</xdr:row>
      <xdr:rowOff>69672</xdr:rowOff>
    </xdr:to>
    <xdr:cxnSp macro="">
      <xdr:nvCxnSpPr>
        <xdr:cNvPr id="118" name="直線コネクタ 117"/>
        <xdr:cNvCxnSpPr/>
      </xdr:nvCxnSpPr>
      <xdr:spPr>
        <a:xfrm flipV="1">
          <a:off x="4633595" y="8539835"/>
          <a:ext cx="1270" cy="61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73499</xdr:rowOff>
    </xdr:from>
    <xdr:ext cx="599010" cy="259045"/>
    <xdr:sp macro="" textlink="">
      <xdr:nvSpPr>
        <xdr:cNvPr id="119" name="総務費最小値テキスト"/>
        <xdr:cNvSpPr txBox="1"/>
      </xdr:nvSpPr>
      <xdr:spPr>
        <a:xfrm>
          <a:off x="4686300" y="9160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69672</xdr:rowOff>
    </xdr:from>
    <xdr:to>
      <xdr:col>24</xdr:col>
      <xdr:colOff>152400</xdr:colOff>
      <xdr:row>53</xdr:row>
      <xdr:rowOff>69672</xdr:rowOff>
    </xdr:to>
    <xdr:cxnSp macro="">
      <xdr:nvCxnSpPr>
        <xdr:cNvPr id="120" name="直線コネクタ 119"/>
        <xdr:cNvCxnSpPr/>
      </xdr:nvCxnSpPr>
      <xdr:spPr>
        <a:xfrm>
          <a:off x="4546600" y="9156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85462</xdr:rowOff>
    </xdr:from>
    <xdr:ext cx="599010" cy="259045"/>
    <xdr:sp macro="" textlink="">
      <xdr:nvSpPr>
        <xdr:cNvPr id="121" name="総務費最大値テキスト"/>
        <xdr:cNvSpPr txBox="1"/>
      </xdr:nvSpPr>
      <xdr:spPr>
        <a:xfrm>
          <a:off x="4686300" y="8315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138785</xdr:rowOff>
    </xdr:from>
    <xdr:to>
      <xdr:col>24</xdr:col>
      <xdr:colOff>152400</xdr:colOff>
      <xdr:row>49</xdr:row>
      <xdr:rowOff>138785</xdr:rowOff>
    </xdr:to>
    <xdr:cxnSp macro="">
      <xdr:nvCxnSpPr>
        <xdr:cNvPr id="122" name="直線コネクタ 121"/>
        <xdr:cNvCxnSpPr/>
      </xdr:nvCxnSpPr>
      <xdr:spPr>
        <a:xfrm>
          <a:off x="4546600" y="853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151543</xdr:rowOff>
    </xdr:from>
    <xdr:to>
      <xdr:col>24</xdr:col>
      <xdr:colOff>63500</xdr:colOff>
      <xdr:row>58</xdr:row>
      <xdr:rowOff>38147</xdr:rowOff>
    </xdr:to>
    <xdr:cxnSp macro="">
      <xdr:nvCxnSpPr>
        <xdr:cNvPr id="123" name="直線コネクタ 122"/>
        <xdr:cNvCxnSpPr/>
      </xdr:nvCxnSpPr>
      <xdr:spPr>
        <a:xfrm flipV="1">
          <a:off x="3797300" y="8895493"/>
          <a:ext cx="838200" cy="108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38109</xdr:rowOff>
    </xdr:from>
    <xdr:ext cx="599010" cy="259045"/>
    <xdr:sp macro="" textlink="">
      <xdr:nvSpPr>
        <xdr:cNvPr id="124" name="総務費平均値テキスト"/>
        <xdr:cNvSpPr txBox="1"/>
      </xdr:nvSpPr>
      <xdr:spPr>
        <a:xfrm>
          <a:off x="4686300" y="8953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59682</xdr:rowOff>
    </xdr:from>
    <xdr:to>
      <xdr:col>24</xdr:col>
      <xdr:colOff>114300</xdr:colOff>
      <xdr:row>52</xdr:row>
      <xdr:rowOff>161282</xdr:rowOff>
    </xdr:to>
    <xdr:sp macro="" textlink="">
      <xdr:nvSpPr>
        <xdr:cNvPr id="125" name="フローチャート: 判断 124"/>
        <xdr:cNvSpPr/>
      </xdr:nvSpPr>
      <xdr:spPr>
        <a:xfrm>
          <a:off x="4584700" y="897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38147</xdr:rowOff>
    </xdr:from>
    <xdr:to>
      <xdr:col>19</xdr:col>
      <xdr:colOff>177800</xdr:colOff>
      <xdr:row>58</xdr:row>
      <xdr:rowOff>53997</xdr:rowOff>
    </xdr:to>
    <xdr:cxnSp macro="">
      <xdr:nvCxnSpPr>
        <xdr:cNvPr id="126" name="直線コネクタ 125"/>
        <xdr:cNvCxnSpPr/>
      </xdr:nvCxnSpPr>
      <xdr:spPr>
        <a:xfrm flipV="1">
          <a:off x="2908300" y="9982247"/>
          <a:ext cx="8890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118835</xdr:rowOff>
    </xdr:from>
    <xdr:to>
      <xdr:col>20</xdr:col>
      <xdr:colOff>38100</xdr:colOff>
      <xdr:row>59</xdr:row>
      <xdr:rowOff>48985</xdr:rowOff>
    </xdr:to>
    <xdr:sp macro="" textlink="">
      <xdr:nvSpPr>
        <xdr:cNvPr id="127" name="フローチャート: 判断 126"/>
        <xdr:cNvSpPr/>
      </xdr:nvSpPr>
      <xdr:spPr>
        <a:xfrm>
          <a:off x="3746500" y="1006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40112</xdr:rowOff>
    </xdr:from>
    <xdr:ext cx="534377" cy="259045"/>
    <xdr:sp macro="" textlink="">
      <xdr:nvSpPr>
        <xdr:cNvPr id="128" name="テキスト ボックス 127"/>
        <xdr:cNvSpPr txBox="1"/>
      </xdr:nvSpPr>
      <xdr:spPr>
        <a:xfrm>
          <a:off x="3530111" y="1015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40390</xdr:rowOff>
    </xdr:from>
    <xdr:to>
      <xdr:col>15</xdr:col>
      <xdr:colOff>50800</xdr:colOff>
      <xdr:row>58</xdr:row>
      <xdr:rowOff>53997</xdr:rowOff>
    </xdr:to>
    <xdr:cxnSp macro="">
      <xdr:nvCxnSpPr>
        <xdr:cNvPr id="129" name="直線コネクタ 128"/>
        <xdr:cNvCxnSpPr/>
      </xdr:nvCxnSpPr>
      <xdr:spPr>
        <a:xfrm>
          <a:off x="2019300" y="9984490"/>
          <a:ext cx="889000" cy="1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126314</xdr:rowOff>
    </xdr:from>
    <xdr:to>
      <xdr:col>15</xdr:col>
      <xdr:colOff>101600</xdr:colOff>
      <xdr:row>59</xdr:row>
      <xdr:rowOff>56464</xdr:rowOff>
    </xdr:to>
    <xdr:sp macro="" textlink="">
      <xdr:nvSpPr>
        <xdr:cNvPr id="130" name="フローチャート: 判断 129"/>
        <xdr:cNvSpPr/>
      </xdr:nvSpPr>
      <xdr:spPr>
        <a:xfrm>
          <a:off x="2857500" y="100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47591</xdr:rowOff>
    </xdr:from>
    <xdr:ext cx="534377" cy="259045"/>
    <xdr:sp macro="" textlink="">
      <xdr:nvSpPr>
        <xdr:cNvPr id="131" name="テキスト ボックス 130"/>
        <xdr:cNvSpPr txBox="1"/>
      </xdr:nvSpPr>
      <xdr:spPr>
        <a:xfrm>
          <a:off x="2641111" y="1016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40390</xdr:rowOff>
    </xdr:from>
    <xdr:to>
      <xdr:col>10</xdr:col>
      <xdr:colOff>114300</xdr:colOff>
      <xdr:row>58</xdr:row>
      <xdr:rowOff>76160</xdr:rowOff>
    </xdr:to>
    <xdr:cxnSp macro="">
      <xdr:nvCxnSpPr>
        <xdr:cNvPr id="132" name="直線コネクタ 131"/>
        <xdr:cNvCxnSpPr/>
      </xdr:nvCxnSpPr>
      <xdr:spPr>
        <a:xfrm flipV="1">
          <a:off x="1130300" y="9984490"/>
          <a:ext cx="889000" cy="3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151482</xdr:rowOff>
    </xdr:from>
    <xdr:to>
      <xdr:col>10</xdr:col>
      <xdr:colOff>165100</xdr:colOff>
      <xdr:row>59</xdr:row>
      <xdr:rowOff>81632</xdr:rowOff>
    </xdr:to>
    <xdr:sp macro="" textlink="">
      <xdr:nvSpPr>
        <xdr:cNvPr id="133" name="フローチャート: 判断 132"/>
        <xdr:cNvSpPr/>
      </xdr:nvSpPr>
      <xdr:spPr>
        <a:xfrm>
          <a:off x="1968500" y="1009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72759</xdr:rowOff>
    </xdr:from>
    <xdr:ext cx="534377" cy="259045"/>
    <xdr:sp macro="" textlink="">
      <xdr:nvSpPr>
        <xdr:cNvPr id="134" name="テキスト ボックス 133"/>
        <xdr:cNvSpPr txBox="1"/>
      </xdr:nvSpPr>
      <xdr:spPr>
        <a:xfrm>
          <a:off x="1752111" y="1018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152908</xdr:rowOff>
    </xdr:from>
    <xdr:to>
      <xdr:col>6</xdr:col>
      <xdr:colOff>38100</xdr:colOff>
      <xdr:row>59</xdr:row>
      <xdr:rowOff>83058</xdr:rowOff>
    </xdr:to>
    <xdr:sp macro="" textlink="">
      <xdr:nvSpPr>
        <xdr:cNvPr id="135" name="フローチャート: 判断 134"/>
        <xdr:cNvSpPr/>
      </xdr:nvSpPr>
      <xdr:spPr>
        <a:xfrm>
          <a:off x="1079500" y="1009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74185</xdr:rowOff>
    </xdr:from>
    <xdr:ext cx="534377" cy="259045"/>
    <xdr:sp macro="" textlink="">
      <xdr:nvSpPr>
        <xdr:cNvPr id="136" name="テキスト ボックス 135"/>
        <xdr:cNvSpPr txBox="1"/>
      </xdr:nvSpPr>
      <xdr:spPr>
        <a:xfrm>
          <a:off x="863111" y="1018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100743</xdr:rowOff>
    </xdr:from>
    <xdr:to>
      <xdr:col>24</xdr:col>
      <xdr:colOff>114300</xdr:colOff>
      <xdr:row>52</xdr:row>
      <xdr:rowOff>30893</xdr:rowOff>
    </xdr:to>
    <xdr:sp macro="" textlink="">
      <xdr:nvSpPr>
        <xdr:cNvPr id="142" name="楕円 141"/>
        <xdr:cNvSpPr/>
      </xdr:nvSpPr>
      <xdr:spPr>
        <a:xfrm>
          <a:off x="4584700" y="884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123620</xdr:rowOff>
    </xdr:from>
    <xdr:ext cx="599010" cy="259045"/>
    <xdr:sp macro="" textlink="">
      <xdr:nvSpPr>
        <xdr:cNvPr id="143" name="総務費該当値テキスト"/>
        <xdr:cNvSpPr txBox="1"/>
      </xdr:nvSpPr>
      <xdr:spPr>
        <a:xfrm>
          <a:off x="4686300" y="869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158797</xdr:rowOff>
    </xdr:from>
    <xdr:to>
      <xdr:col>20</xdr:col>
      <xdr:colOff>38100</xdr:colOff>
      <xdr:row>58</xdr:row>
      <xdr:rowOff>88947</xdr:rowOff>
    </xdr:to>
    <xdr:sp macro="" textlink="">
      <xdr:nvSpPr>
        <xdr:cNvPr id="144" name="楕円 143"/>
        <xdr:cNvSpPr/>
      </xdr:nvSpPr>
      <xdr:spPr>
        <a:xfrm>
          <a:off x="3746500" y="993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105474</xdr:rowOff>
    </xdr:from>
    <xdr:ext cx="534377" cy="259045"/>
    <xdr:sp macro="" textlink="">
      <xdr:nvSpPr>
        <xdr:cNvPr id="145" name="テキスト ボックス 144"/>
        <xdr:cNvSpPr txBox="1"/>
      </xdr:nvSpPr>
      <xdr:spPr>
        <a:xfrm>
          <a:off x="3530111" y="970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3197</xdr:rowOff>
    </xdr:from>
    <xdr:to>
      <xdr:col>15</xdr:col>
      <xdr:colOff>101600</xdr:colOff>
      <xdr:row>58</xdr:row>
      <xdr:rowOff>104797</xdr:rowOff>
    </xdr:to>
    <xdr:sp macro="" textlink="">
      <xdr:nvSpPr>
        <xdr:cNvPr id="146" name="楕円 145"/>
        <xdr:cNvSpPr/>
      </xdr:nvSpPr>
      <xdr:spPr>
        <a:xfrm>
          <a:off x="2857500" y="994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121324</xdr:rowOff>
    </xdr:from>
    <xdr:ext cx="534377" cy="259045"/>
    <xdr:sp macro="" textlink="">
      <xdr:nvSpPr>
        <xdr:cNvPr id="147" name="テキスト ボックス 146"/>
        <xdr:cNvSpPr txBox="1"/>
      </xdr:nvSpPr>
      <xdr:spPr>
        <a:xfrm>
          <a:off x="2641111" y="972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161040</xdr:rowOff>
    </xdr:from>
    <xdr:to>
      <xdr:col>10</xdr:col>
      <xdr:colOff>165100</xdr:colOff>
      <xdr:row>58</xdr:row>
      <xdr:rowOff>91190</xdr:rowOff>
    </xdr:to>
    <xdr:sp macro="" textlink="">
      <xdr:nvSpPr>
        <xdr:cNvPr id="148" name="楕円 147"/>
        <xdr:cNvSpPr/>
      </xdr:nvSpPr>
      <xdr:spPr>
        <a:xfrm>
          <a:off x="1968500" y="993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107717</xdr:rowOff>
    </xdr:from>
    <xdr:ext cx="534377" cy="259045"/>
    <xdr:sp macro="" textlink="">
      <xdr:nvSpPr>
        <xdr:cNvPr id="149" name="テキスト ボックス 148"/>
        <xdr:cNvSpPr txBox="1"/>
      </xdr:nvSpPr>
      <xdr:spPr>
        <a:xfrm>
          <a:off x="1752111" y="970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25360</xdr:rowOff>
    </xdr:from>
    <xdr:to>
      <xdr:col>6</xdr:col>
      <xdr:colOff>38100</xdr:colOff>
      <xdr:row>58</xdr:row>
      <xdr:rowOff>126960</xdr:rowOff>
    </xdr:to>
    <xdr:sp macro="" textlink="">
      <xdr:nvSpPr>
        <xdr:cNvPr id="150" name="楕円 149"/>
        <xdr:cNvSpPr/>
      </xdr:nvSpPr>
      <xdr:spPr>
        <a:xfrm>
          <a:off x="1079500" y="996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143487</xdr:rowOff>
    </xdr:from>
    <xdr:ext cx="534377" cy="259045"/>
    <xdr:sp macro="" textlink="">
      <xdr:nvSpPr>
        <xdr:cNvPr id="151" name="テキスト ボックス 150"/>
        <xdr:cNvSpPr txBox="1"/>
      </xdr:nvSpPr>
      <xdr:spPr>
        <a:xfrm>
          <a:off x="863111" y="974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63747</xdr:rowOff>
    </xdr:from>
    <xdr:to>
      <xdr:col>24</xdr:col>
      <xdr:colOff>62865</xdr:colOff>
      <xdr:row>78</xdr:row>
      <xdr:rowOff>83065</xdr:rowOff>
    </xdr:to>
    <xdr:cxnSp macro="">
      <xdr:nvCxnSpPr>
        <xdr:cNvPr id="176" name="直線コネクタ 175"/>
        <xdr:cNvCxnSpPr/>
      </xdr:nvCxnSpPr>
      <xdr:spPr>
        <a:xfrm flipV="1">
          <a:off x="4633595" y="12065247"/>
          <a:ext cx="1270" cy="1390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86892</xdr:rowOff>
    </xdr:from>
    <xdr:ext cx="599010" cy="259045"/>
    <xdr:sp macro="" textlink="">
      <xdr:nvSpPr>
        <xdr:cNvPr id="177" name="民生費最小値テキスト"/>
        <xdr:cNvSpPr txBox="1"/>
      </xdr:nvSpPr>
      <xdr:spPr>
        <a:xfrm>
          <a:off x="4686300" y="1345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83065</xdr:rowOff>
    </xdr:from>
    <xdr:to>
      <xdr:col>24</xdr:col>
      <xdr:colOff>152400</xdr:colOff>
      <xdr:row>78</xdr:row>
      <xdr:rowOff>83065</xdr:rowOff>
    </xdr:to>
    <xdr:cxnSp macro="">
      <xdr:nvCxnSpPr>
        <xdr:cNvPr id="178" name="直線コネクタ 177"/>
        <xdr:cNvCxnSpPr/>
      </xdr:nvCxnSpPr>
      <xdr:spPr>
        <a:xfrm>
          <a:off x="4546600" y="1345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10424</xdr:rowOff>
    </xdr:from>
    <xdr:ext cx="599010" cy="259045"/>
    <xdr:sp macro="" textlink="">
      <xdr:nvSpPr>
        <xdr:cNvPr id="179" name="民生費最大値テキスト"/>
        <xdr:cNvSpPr txBox="1"/>
      </xdr:nvSpPr>
      <xdr:spPr>
        <a:xfrm>
          <a:off x="4686300" y="1184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199,987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63747</xdr:rowOff>
    </xdr:from>
    <xdr:to>
      <xdr:col>24</xdr:col>
      <xdr:colOff>152400</xdr:colOff>
      <xdr:row>70</xdr:row>
      <xdr:rowOff>63747</xdr:rowOff>
    </xdr:to>
    <xdr:cxnSp macro="">
      <xdr:nvCxnSpPr>
        <xdr:cNvPr id="180" name="直線コネクタ 179"/>
        <xdr:cNvCxnSpPr/>
      </xdr:nvCxnSpPr>
      <xdr:spPr>
        <a:xfrm>
          <a:off x="4546600" y="1206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137528</xdr:rowOff>
    </xdr:from>
    <xdr:to>
      <xdr:col>24</xdr:col>
      <xdr:colOff>63500</xdr:colOff>
      <xdr:row>77</xdr:row>
      <xdr:rowOff>50222</xdr:rowOff>
    </xdr:to>
    <xdr:cxnSp macro="">
      <xdr:nvCxnSpPr>
        <xdr:cNvPr id="181" name="直線コネクタ 180"/>
        <xdr:cNvCxnSpPr/>
      </xdr:nvCxnSpPr>
      <xdr:spPr>
        <a:xfrm flipV="1">
          <a:off x="3797300" y="13167728"/>
          <a:ext cx="838200" cy="8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158259</xdr:rowOff>
    </xdr:from>
    <xdr:ext cx="599010" cy="259045"/>
    <xdr:sp macro="" textlink="">
      <xdr:nvSpPr>
        <xdr:cNvPr id="182" name="民生費平均値テキスト"/>
        <xdr:cNvSpPr txBox="1"/>
      </xdr:nvSpPr>
      <xdr:spPr>
        <a:xfrm>
          <a:off x="4686300" y="128455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135382</xdr:rowOff>
    </xdr:from>
    <xdr:to>
      <xdr:col>24</xdr:col>
      <xdr:colOff>114300</xdr:colOff>
      <xdr:row>76</xdr:row>
      <xdr:rowOff>65531</xdr:rowOff>
    </xdr:to>
    <xdr:sp macro="" textlink="">
      <xdr:nvSpPr>
        <xdr:cNvPr id="183" name="フローチャート: 判断 182"/>
        <xdr:cNvSpPr/>
      </xdr:nvSpPr>
      <xdr:spPr>
        <a:xfrm>
          <a:off x="4584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50222</xdr:rowOff>
    </xdr:from>
    <xdr:to>
      <xdr:col>19</xdr:col>
      <xdr:colOff>177800</xdr:colOff>
      <xdr:row>77</xdr:row>
      <xdr:rowOff>135110</xdr:rowOff>
    </xdr:to>
    <xdr:cxnSp macro="">
      <xdr:nvCxnSpPr>
        <xdr:cNvPr id="184" name="直線コネクタ 183"/>
        <xdr:cNvCxnSpPr/>
      </xdr:nvCxnSpPr>
      <xdr:spPr>
        <a:xfrm flipV="1">
          <a:off x="2908300" y="13251872"/>
          <a:ext cx="889000" cy="8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40914</xdr:rowOff>
    </xdr:from>
    <xdr:to>
      <xdr:col>20</xdr:col>
      <xdr:colOff>38100</xdr:colOff>
      <xdr:row>76</xdr:row>
      <xdr:rowOff>142514</xdr:rowOff>
    </xdr:to>
    <xdr:sp macro="" textlink="">
      <xdr:nvSpPr>
        <xdr:cNvPr id="185" name="フローチャート: 判断 184"/>
        <xdr:cNvSpPr/>
      </xdr:nvSpPr>
      <xdr:spPr>
        <a:xfrm>
          <a:off x="3746500" y="1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159040</xdr:rowOff>
    </xdr:from>
    <xdr:ext cx="599010" cy="259045"/>
    <xdr:sp macro="" textlink="">
      <xdr:nvSpPr>
        <xdr:cNvPr id="186" name="テキスト ボックス 185"/>
        <xdr:cNvSpPr txBox="1"/>
      </xdr:nvSpPr>
      <xdr:spPr>
        <a:xfrm>
          <a:off x="3497795" y="12846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53308</xdr:rowOff>
    </xdr:from>
    <xdr:to>
      <xdr:col>15</xdr:col>
      <xdr:colOff>50800</xdr:colOff>
      <xdr:row>77</xdr:row>
      <xdr:rowOff>135110</xdr:rowOff>
    </xdr:to>
    <xdr:cxnSp macro="">
      <xdr:nvCxnSpPr>
        <xdr:cNvPr id="187" name="直線コネクタ 186"/>
        <xdr:cNvCxnSpPr/>
      </xdr:nvCxnSpPr>
      <xdr:spPr>
        <a:xfrm>
          <a:off x="2019300" y="13254958"/>
          <a:ext cx="889000" cy="8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88900</xdr:rowOff>
    </xdr:from>
    <xdr:to>
      <xdr:col>15</xdr:col>
      <xdr:colOff>101600</xdr:colOff>
      <xdr:row>77</xdr:row>
      <xdr:rowOff>19050</xdr:rowOff>
    </xdr:to>
    <xdr:sp macro="" textlink="">
      <xdr:nvSpPr>
        <xdr:cNvPr id="188" name="フローチャート: 判断 187"/>
        <xdr:cNvSpPr/>
      </xdr:nvSpPr>
      <xdr:spPr>
        <a:xfrm>
          <a:off x="2857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35577</xdr:rowOff>
    </xdr:from>
    <xdr:ext cx="599010" cy="259045"/>
    <xdr:sp macro="" textlink="">
      <xdr:nvSpPr>
        <xdr:cNvPr id="189" name="テキスト ボックス 188"/>
        <xdr:cNvSpPr txBox="1"/>
      </xdr:nvSpPr>
      <xdr:spPr>
        <a:xfrm>
          <a:off x="2608795" y="1289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53308</xdr:rowOff>
    </xdr:from>
    <xdr:to>
      <xdr:col>10</xdr:col>
      <xdr:colOff>114300</xdr:colOff>
      <xdr:row>77</xdr:row>
      <xdr:rowOff>157665</xdr:rowOff>
    </xdr:to>
    <xdr:cxnSp macro="">
      <xdr:nvCxnSpPr>
        <xdr:cNvPr id="190" name="直線コネクタ 189"/>
        <xdr:cNvCxnSpPr/>
      </xdr:nvCxnSpPr>
      <xdr:spPr>
        <a:xfrm flipV="1">
          <a:off x="1130300" y="13254958"/>
          <a:ext cx="889000" cy="10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5442</xdr:rowOff>
    </xdr:from>
    <xdr:to>
      <xdr:col>10</xdr:col>
      <xdr:colOff>165100</xdr:colOff>
      <xdr:row>76</xdr:row>
      <xdr:rowOff>107042</xdr:rowOff>
    </xdr:to>
    <xdr:sp macro="" textlink="">
      <xdr:nvSpPr>
        <xdr:cNvPr id="191" name="フローチャート: 判断 190"/>
        <xdr:cNvSpPr/>
      </xdr:nvSpPr>
      <xdr:spPr>
        <a:xfrm>
          <a:off x="1968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123569</xdr:rowOff>
    </xdr:from>
    <xdr:ext cx="599010" cy="259045"/>
    <xdr:sp macro="" textlink="">
      <xdr:nvSpPr>
        <xdr:cNvPr id="192" name="テキスト ボックス 191"/>
        <xdr:cNvSpPr txBox="1"/>
      </xdr:nvSpPr>
      <xdr:spPr>
        <a:xfrm>
          <a:off x="1719795" y="1281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66839</xdr:rowOff>
    </xdr:from>
    <xdr:to>
      <xdr:col>6</xdr:col>
      <xdr:colOff>38100</xdr:colOff>
      <xdr:row>76</xdr:row>
      <xdr:rowOff>168439</xdr:rowOff>
    </xdr:to>
    <xdr:sp macro="" textlink="">
      <xdr:nvSpPr>
        <xdr:cNvPr id="193" name="フローチャート: 判断 192"/>
        <xdr:cNvSpPr/>
      </xdr:nvSpPr>
      <xdr:spPr>
        <a:xfrm>
          <a:off x="1079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13517</xdr:rowOff>
    </xdr:from>
    <xdr:ext cx="599010" cy="259045"/>
    <xdr:sp macro="" textlink="">
      <xdr:nvSpPr>
        <xdr:cNvPr id="194" name="テキスト ボックス 193"/>
        <xdr:cNvSpPr txBox="1"/>
      </xdr:nvSpPr>
      <xdr:spPr>
        <a:xfrm>
          <a:off x="830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86728</xdr:rowOff>
    </xdr:from>
    <xdr:to>
      <xdr:col>24</xdr:col>
      <xdr:colOff>114300</xdr:colOff>
      <xdr:row>77</xdr:row>
      <xdr:rowOff>16878</xdr:rowOff>
    </xdr:to>
    <xdr:sp macro="" textlink="">
      <xdr:nvSpPr>
        <xdr:cNvPr id="200" name="楕円 199"/>
        <xdr:cNvSpPr/>
      </xdr:nvSpPr>
      <xdr:spPr>
        <a:xfrm>
          <a:off x="4584700" y="1311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65155</xdr:rowOff>
    </xdr:from>
    <xdr:ext cx="599010" cy="259045"/>
    <xdr:sp macro="" textlink="">
      <xdr:nvSpPr>
        <xdr:cNvPr id="201" name="民生費該当値テキスト"/>
        <xdr:cNvSpPr txBox="1"/>
      </xdr:nvSpPr>
      <xdr:spPr>
        <a:xfrm>
          <a:off x="4686300" y="1309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170872</xdr:rowOff>
    </xdr:from>
    <xdr:to>
      <xdr:col>20</xdr:col>
      <xdr:colOff>38100</xdr:colOff>
      <xdr:row>77</xdr:row>
      <xdr:rowOff>101022</xdr:rowOff>
    </xdr:to>
    <xdr:sp macro="" textlink="">
      <xdr:nvSpPr>
        <xdr:cNvPr id="202" name="楕円 201"/>
        <xdr:cNvSpPr/>
      </xdr:nvSpPr>
      <xdr:spPr>
        <a:xfrm>
          <a:off x="3746500" y="1320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92149</xdr:rowOff>
    </xdr:from>
    <xdr:ext cx="599010" cy="259045"/>
    <xdr:sp macro="" textlink="">
      <xdr:nvSpPr>
        <xdr:cNvPr id="203" name="テキスト ボックス 202"/>
        <xdr:cNvSpPr txBox="1"/>
      </xdr:nvSpPr>
      <xdr:spPr>
        <a:xfrm>
          <a:off x="3497795" y="13293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84310</xdr:rowOff>
    </xdr:from>
    <xdr:to>
      <xdr:col>15</xdr:col>
      <xdr:colOff>101600</xdr:colOff>
      <xdr:row>78</xdr:row>
      <xdr:rowOff>14460</xdr:rowOff>
    </xdr:to>
    <xdr:sp macro="" textlink="">
      <xdr:nvSpPr>
        <xdr:cNvPr id="204" name="楕円 203"/>
        <xdr:cNvSpPr/>
      </xdr:nvSpPr>
      <xdr:spPr>
        <a:xfrm>
          <a:off x="2857500" y="132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5587</xdr:rowOff>
    </xdr:from>
    <xdr:ext cx="599010" cy="259045"/>
    <xdr:sp macro="" textlink="">
      <xdr:nvSpPr>
        <xdr:cNvPr id="205" name="テキスト ボックス 204"/>
        <xdr:cNvSpPr txBox="1"/>
      </xdr:nvSpPr>
      <xdr:spPr>
        <a:xfrm>
          <a:off x="2608795" y="1337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2508</xdr:rowOff>
    </xdr:from>
    <xdr:to>
      <xdr:col>10</xdr:col>
      <xdr:colOff>165100</xdr:colOff>
      <xdr:row>77</xdr:row>
      <xdr:rowOff>104108</xdr:rowOff>
    </xdr:to>
    <xdr:sp macro="" textlink="">
      <xdr:nvSpPr>
        <xdr:cNvPr id="206" name="楕円 205"/>
        <xdr:cNvSpPr/>
      </xdr:nvSpPr>
      <xdr:spPr>
        <a:xfrm>
          <a:off x="1968500" y="1320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95235</xdr:rowOff>
    </xdr:from>
    <xdr:ext cx="599010" cy="259045"/>
    <xdr:sp macro="" textlink="">
      <xdr:nvSpPr>
        <xdr:cNvPr id="207" name="テキスト ボックス 206"/>
        <xdr:cNvSpPr txBox="1"/>
      </xdr:nvSpPr>
      <xdr:spPr>
        <a:xfrm>
          <a:off x="1719795" y="13296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106865</xdr:rowOff>
    </xdr:from>
    <xdr:to>
      <xdr:col>6</xdr:col>
      <xdr:colOff>38100</xdr:colOff>
      <xdr:row>78</xdr:row>
      <xdr:rowOff>37015</xdr:rowOff>
    </xdr:to>
    <xdr:sp macro="" textlink="">
      <xdr:nvSpPr>
        <xdr:cNvPr id="208" name="楕円 207"/>
        <xdr:cNvSpPr/>
      </xdr:nvSpPr>
      <xdr:spPr>
        <a:xfrm>
          <a:off x="1079500" y="1330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28142</xdr:rowOff>
    </xdr:from>
    <xdr:ext cx="599010" cy="259045"/>
    <xdr:sp macro="" textlink="">
      <xdr:nvSpPr>
        <xdr:cNvPr id="209" name="テキスト ボックス 208"/>
        <xdr:cNvSpPr txBox="1"/>
      </xdr:nvSpPr>
      <xdr:spPr>
        <a:xfrm>
          <a:off x="830795" y="1340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140060</xdr:rowOff>
    </xdr:from>
    <xdr:to>
      <xdr:col>24</xdr:col>
      <xdr:colOff>62865</xdr:colOff>
      <xdr:row>99</xdr:row>
      <xdr:rowOff>8026</xdr:rowOff>
    </xdr:to>
    <xdr:cxnSp macro="">
      <xdr:nvCxnSpPr>
        <xdr:cNvPr id="236" name="直線コネクタ 235"/>
        <xdr:cNvCxnSpPr/>
      </xdr:nvCxnSpPr>
      <xdr:spPr>
        <a:xfrm flipV="1">
          <a:off x="4633595" y="15570560"/>
          <a:ext cx="1270" cy="141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11853</xdr:rowOff>
    </xdr:from>
    <xdr:ext cx="534377" cy="259045"/>
    <xdr:sp macro="" textlink="">
      <xdr:nvSpPr>
        <xdr:cNvPr id="237" name="衛生費最小値テキスト"/>
        <xdr:cNvSpPr txBox="1"/>
      </xdr:nvSpPr>
      <xdr:spPr>
        <a:xfrm>
          <a:off x="4686300" y="1698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8026</xdr:rowOff>
    </xdr:from>
    <xdr:to>
      <xdr:col>24</xdr:col>
      <xdr:colOff>152400</xdr:colOff>
      <xdr:row>99</xdr:row>
      <xdr:rowOff>8026</xdr:rowOff>
    </xdr:to>
    <xdr:cxnSp macro="">
      <xdr:nvCxnSpPr>
        <xdr:cNvPr id="238" name="直線コネクタ 237"/>
        <xdr:cNvCxnSpPr/>
      </xdr:nvCxnSpPr>
      <xdr:spPr>
        <a:xfrm>
          <a:off x="4546600" y="1698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86737</xdr:rowOff>
    </xdr:from>
    <xdr:ext cx="534377" cy="259045"/>
    <xdr:sp macro="" textlink="">
      <xdr:nvSpPr>
        <xdr:cNvPr id="239" name="衛生費最大値テキスト"/>
        <xdr:cNvSpPr txBox="1"/>
      </xdr:nvSpPr>
      <xdr:spPr>
        <a:xfrm>
          <a:off x="4686300" y="1534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140060</xdr:rowOff>
    </xdr:from>
    <xdr:to>
      <xdr:col>24</xdr:col>
      <xdr:colOff>152400</xdr:colOff>
      <xdr:row>90</xdr:row>
      <xdr:rowOff>140060</xdr:rowOff>
    </xdr:to>
    <xdr:cxnSp macro="">
      <xdr:nvCxnSpPr>
        <xdr:cNvPr id="240" name="直線コネクタ 239"/>
        <xdr:cNvCxnSpPr/>
      </xdr:nvCxnSpPr>
      <xdr:spPr>
        <a:xfrm>
          <a:off x="4546600" y="1557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115370</xdr:rowOff>
    </xdr:from>
    <xdr:to>
      <xdr:col>24</xdr:col>
      <xdr:colOff>63500</xdr:colOff>
      <xdr:row>97</xdr:row>
      <xdr:rowOff>43297</xdr:rowOff>
    </xdr:to>
    <xdr:cxnSp macro="">
      <xdr:nvCxnSpPr>
        <xdr:cNvPr id="241" name="直線コネクタ 240"/>
        <xdr:cNvCxnSpPr/>
      </xdr:nvCxnSpPr>
      <xdr:spPr>
        <a:xfrm>
          <a:off x="3797300" y="16574570"/>
          <a:ext cx="838200" cy="9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117981</xdr:rowOff>
    </xdr:from>
    <xdr:ext cx="534377" cy="259045"/>
    <xdr:sp macro="" textlink="">
      <xdr:nvSpPr>
        <xdr:cNvPr id="242" name="衛生費平均値テキスト"/>
        <xdr:cNvSpPr txBox="1"/>
      </xdr:nvSpPr>
      <xdr:spPr>
        <a:xfrm>
          <a:off x="4686300" y="16405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95104</xdr:rowOff>
    </xdr:from>
    <xdr:to>
      <xdr:col>24</xdr:col>
      <xdr:colOff>114300</xdr:colOff>
      <xdr:row>97</xdr:row>
      <xdr:rowOff>25254</xdr:rowOff>
    </xdr:to>
    <xdr:sp macro="" textlink="">
      <xdr:nvSpPr>
        <xdr:cNvPr id="243" name="フローチャート: 判断 242"/>
        <xdr:cNvSpPr/>
      </xdr:nvSpPr>
      <xdr:spPr>
        <a:xfrm>
          <a:off x="4584700" y="1655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115370</xdr:rowOff>
    </xdr:from>
    <xdr:to>
      <xdr:col>19</xdr:col>
      <xdr:colOff>177800</xdr:colOff>
      <xdr:row>97</xdr:row>
      <xdr:rowOff>67593</xdr:rowOff>
    </xdr:to>
    <xdr:cxnSp macro="">
      <xdr:nvCxnSpPr>
        <xdr:cNvPr id="244" name="直線コネクタ 243"/>
        <xdr:cNvCxnSpPr/>
      </xdr:nvCxnSpPr>
      <xdr:spPr>
        <a:xfrm flipV="1">
          <a:off x="2908300" y="16574570"/>
          <a:ext cx="889000" cy="12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48992</xdr:rowOff>
    </xdr:from>
    <xdr:to>
      <xdr:col>20</xdr:col>
      <xdr:colOff>38100</xdr:colOff>
      <xdr:row>96</xdr:row>
      <xdr:rowOff>150592</xdr:rowOff>
    </xdr:to>
    <xdr:sp macro="" textlink="">
      <xdr:nvSpPr>
        <xdr:cNvPr id="245" name="フローチャート: 判断 244"/>
        <xdr:cNvSpPr/>
      </xdr:nvSpPr>
      <xdr:spPr>
        <a:xfrm>
          <a:off x="3746500" y="1650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167119</xdr:rowOff>
    </xdr:from>
    <xdr:ext cx="534377" cy="259045"/>
    <xdr:sp macro="" textlink="">
      <xdr:nvSpPr>
        <xdr:cNvPr id="246" name="テキスト ボックス 245"/>
        <xdr:cNvSpPr txBox="1"/>
      </xdr:nvSpPr>
      <xdr:spPr>
        <a:xfrm>
          <a:off x="3530111" y="1628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67593</xdr:rowOff>
    </xdr:from>
    <xdr:to>
      <xdr:col>15</xdr:col>
      <xdr:colOff>50800</xdr:colOff>
      <xdr:row>97</xdr:row>
      <xdr:rowOff>139537</xdr:rowOff>
    </xdr:to>
    <xdr:cxnSp macro="">
      <xdr:nvCxnSpPr>
        <xdr:cNvPr id="247" name="直線コネクタ 246"/>
        <xdr:cNvCxnSpPr/>
      </xdr:nvCxnSpPr>
      <xdr:spPr>
        <a:xfrm flipV="1">
          <a:off x="2019300" y="16698243"/>
          <a:ext cx="889000" cy="7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159048</xdr:rowOff>
    </xdr:from>
    <xdr:to>
      <xdr:col>15</xdr:col>
      <xdr:colOff>101600</xdr:colOff>
      <xdr:row>97</xdr:row>
      <xdr:rowOff>89198</xdr:rowOff>
    </xdr:to>
    <xdr:sp macro="" textlink="">
      <xdr:nvSpPr>
        <xdr:cNvPr id="248" name="フローチャート: 判断 247"/>
        <xdr:cNvSpPr/>
      </xdr:nvSpPr>
      <xdr:spPr>
        <a:xfrm>
          <a:off x="2857500" y="1661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105725</xdr:rowOff>
    </xdr:from>
    <xdr:ext cx="534377" cy="259045"/>
    <xdr:sp macro="" textlink="">
      <xdr:nvSpPr>
        <xdr:cNvPr id="249" name="テキスト ボックス 248"/>
        <xdr:cNvSpPr txBox="1"/>
      </xdr:nvSpPr>
      <xdr:spPr>
        <a:xfrm>
          <a:off x="2641111" y="1639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62564</xdr:rowOff>
    </xdr:from>
    <xdr:to>
      <xdr:col>10</xdr:col>
      <xdr:colOff>114300</xdr:colOff>
      <xdr:row>97</xdr:row>
      <xdr:rowOff>139537</xdr:rowOff>
    </xdr:to>
    <xdr:cxnSp macro="">
      <xdr:nvCxnSpPr>
        <xdr:cNvPr id="250" name="直線コネクタ 249"/>
        <xdr:cNvCxnSpPr/>
      </xdr:nvCxnSpPr>
      <xdr:spPr>
        <a:xfrm>
          <a:off x="1130300" y="16693214"/>
          <a:ext cx="889000" cy="7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10914</xdr:rowOff>
    </xdr:from>
    <xdr:to>
      <xdr:col>10</xdr:col>
      <xdr:colOff>165100</xdr:colOff>
      <xdr:row>97</xdr:row>
      <xdr:rowOff>112514</xdr:rowOff>
    </xdr:to>
    <xdr:sp macro="" textlink="">
      <xdr:nvSpPr>
        <xdr:cNvPr id="251" name="フローチャート: 判断 250"/>
        <xdr:cNvSpPr/>
      </xdr:nvSpPr>
      <xdr:spPr>
        <a:xfrm>
          <a:off x="1968500" y="1664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129041</xdr:rowOff>
    </xdr:from>
    <xdr:ext cx="534377" cy="259045"/>
    <xdr:sp macro="" textlink="">
      <xdr:nvSpPr>
        <xdr:cNvPr id="252" name="テキスト ボックス 251"/>
        <xdr:cNvSpPr txBox="1"/>
      </xdr:nvSpPr>
      <xdr:spPr>
        <a:xfrm>
          <a:off x="1752111" y="1641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162835</xdr:rowOff>
    </xdr:from>
    <xdr:to>
      <xdr:col>6</xdr:col>
      <xdr:colOff>38100</xdr:colOff>
      <xdr:row>97</xdr:row>
      <xdr:rowOff>92985</xdr:rowOff>
    </xdr:to>
    <xdr:sp macro="" textlink="">
      <xdr:nvSpPr>
        <xdr:cNvPr id="253" name="フローチャート: 判断 252"/>
        <xdr:cNvSpPr/>
      </xdr:nvSpPr>
      <xdr:spPr>
        <a:xfrm>
          <a:off x="1079500" y="166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109512</xdr:rowOff>
    </xdr:from>
    <xdr:ext cx="534377" cy="259045"/>
    <xdr:sp macro="" textlink="">
      <xdr:nvSpPr>
        <xdr:cNvPr id="254" name="テキスト ボックス 253"/>
        <xdr:cNvSpPr txBox="1"/>
      </xdr:nvSpPr>
      <xdr:spPr>
        <a:xfrm>
          <a:off x="863111" y="1639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163947</xdr:rowOff>
    </xdr:from>
    <xdr:to>
      <xdr:col>24</xdr:col>
      <xdr:colOff>114300</xdr:colOff>
      <xdr:row>97</xdr:row>
      <xdr:rowOff>94097</xdr:rowOff>
    </xdr:to>
    <xdr:sp macro="" textlink="">
      <xdr:nvSpPr>
        <xdr:cNvPr id="260" name="楕円 259"/>
        <xdr:cNvSpPr/>
      </xdr:nvSpPr>
      <xdr:spPr>
        <a:xfrm>
          <a:off x="4584700" y="1662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142374</xdr:rowOff>
    </xdr:from>
    <xdr:ext cx="534377" cy="259045"/>
    <xdr:sp macro="" textlink="">
      <xdr:nvSpPr>
        <xdr:cNvPr id="261" name="衛生費該当値テキスト"/>
        <xdr:cNvSpPr txBox="1"/>
      </xdr:nvSpPr>
      <xdr:spPr>
        <a:xfrm>
          <a:off x="4686300" y="1660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64570</xdr:rowOff>
    </xdr:from>
    <xdr:to>
      <xdr:col>20</xdr:col>
      <xdr:colOff>38100</xdr:colOff>
      <xdr:row>96</xdr:row>
      <xdr:rowOff>166170</xdr:rowOff>
    </xdr:to>
    <xdr:sp macro="" textlink="">
      <xdr:nvSpPr>
        <xdr:cNvPr id="262" name="楕円 261"/>
        <xdr:cNvSpPr/>
      </xdr:nvSpPr>
      <xdr:spPr>
        <a:xfrm>
          <a:off x="3746500" y="1652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157297</xdr:rowOff>
    </xdr:from>
    <xdr:ext cx="534377" cy="259045"/>
    <xdr:sp macro="" textlink="">
      <xdr:nvSpPr>
        <xdr:cNvPr id="263" name="テキスト ボックス 262"/>
        <xdr:cNvSpPr txBox="1"/>
      </xdr:nvSpPr>
      <xdr:spPr>
        <a:xfrm>
          <a:off x="3530111" y="1661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16793</xdr:rowOff>
    </xdr:from>
    <xdr:to>
      <xdr:col>15</xdr:col>
      <xdr:colOff>101600</xdr:colOff>
      <xdr:row>97</xdr:row>
      <xdr:rowOff>118393</xdr:rowOff>
    </xdr:to>
    <xdr:sp macro="" textlink="">
      <xdr:nvSpPr>
        <xdr:cNvPr id="264" name="楕円 263"/>
        <xdr:cNvSpPr/>
      </xdr:nvSpPr>
      <xdr:spPr>
        <a:xfrm>
          <a:off x="2857500" y="1664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109520</xdr:rowOff>
    </xdr:from>
    <xdr:ext cx="534377" cy="259045"/>
    <xdr:sp macro="" textlink="">
      <xdr:nvSpPr>
        <xdr:cNvPr id="265" name="テキスト ボックス 264"/>
        <xdr:cNvSpPr txBox="1"/>
      </xdr:nvSpPr>
      <xdr:spPr>
        <a:xfrm>
          <a:off x="2641111" y="1674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88737</xdr:rowOff>
    </xdr:from>
    <xdr:to>
      <xdr:col>10</xdr:col>
      <xdr:colOff>165100</xdr:colOff>
      <xdr:row>98</xdr:row>
      <xdr:rowOff>18887</xdr:rowOff>
    </xdr:to>
    <xdr:sp macro="" textlink="">
      <xdr:nvSpPr>
        <xdr:cNvPr id="266" name="楕円 265"/>
        <xdr:cNvSpPr/>
      </xdr:nvSpPr>
      <xdr:spPr>
        <a:xfrm>
          <a:off x="1968500" y="1671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10014</xdr:rowOff>
    </xdr:from>
    <xdr:ext cx="534377" cy="259045"/>
    <xdr:sp macro="" textlink="">
      <xdr:nvSpPr>
        <xdr:cNvPr id="267" name="テキスト ボックス 266"/>
        <xdr:cNvSpPr txBox="1"/>
      </xdr:nvSpPr>
      <xdr:spPr>
        <a:xfrm>
          <a:off x="1752111" y="1681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11764</xdr:rowOff>
    </xdr:from>
    <xdr:to>
      <xdr:col>6</xdr:col>
      <xdr:colOff>38100</xdr:colOff>
      <xdr:row>97</xdr:row>
      <xdr:rowOff>113364</xdr:rowOff>
    </xdr:to>
    <xdr:sp macro="" textlink="">
      <xdr:nvSpPr>
        <xdr:cNvPr id="268" name="楕円 267"/>
        <xdr:cNvSpPr/>
      </xdr:nvSpPr>
      <xdr:spPr>
        <a:xfrm>
          <a:off x="1079500" y="166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104491</xdr:rowOff>
    </xdr:from>
    <xdr:ext cx="534377" cy="259045"/>
    <xdr:sp macro="" textlink="">
      <xdr:nvSpPr>
        <xdr:cNvPr id="269" name="テキスト ボックス 268"/>
        <xdr:cNvSpPr txBox="1"/>
      </xdr:nvSpPr>
      <xdr:spPr>
        <a:xfrm>
          <a:off x="863111" y="1673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79807</xdr:rowOff>
    </xdr:from>
    <xdr:to>
      <xdr:col>54</xdr:col>
      <xdr:colOff>189865</xdr:colOff>
      <xdr:row>38</xdr:row>
      <xdr:rowOff>66548</xdr:rowOff>
    </xdr:to>
    <xdr:cxnSp macro="">
      <xdr:nvCxnSpPr>
        <xdr:cNvPr id="291" name="直線コネクタ 290"/>
        <xdr:cNvCxnSpPr/>
      </xdr:nvCxnSpPr>
      <xdr:spPr>
        <a:xfrm flipV="1">
          <a:off x="10475595" y="5737657"/>
          <a:ext cx="1270" cy="8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70375</xdr:rowOff>
    </xdr:from>
    <xdr:ext cx="378565" cy="259045"/>
    <xdr:sp macro="" textlink="">
      <xdr:nvSpPr>
        <xdr:cNvPr id="292" name="労働費最小値テキスト"/>
        <xdr:cNvSpPr txBox="1"/>
      </xdr:nvSpPr>
      <xdr:spPr>
        <a:xfrm>
          <a:off x="10528300" y="6585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66548</xdr:rowOff>
    </xdr:from>
    <xdr:to>
      <xdr:col>55</xdr:col>
      <xdr:colOff>88900</xdr:colOff>
      <xdr:row>38</xdr:row>
      <xdr:rowOff>66548</xdr:rowOff>
    </xdr:to>
    <xdr:cxnSp macro="">
      <xdr:nvCxnSpPr>
        <xdr:cNvPr id="293" name="直線コネクタ 292"/>
        <xdr:cNvCxnSpPr/>
      </xdr:nvCxnSpPr>
      <xdr:spPr>
        <a:xfrm>
          <a:off x="10388600" y="658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26484</xdr:rowOff>
    </xdr:from>
    <xdr:ext cx="469744" cy="259045"/>
    <xdr:sp macro="" textlink="">
      <xdr:nvSpPr>
        <xdr:cNvPr id="294" name="労働費最大値テキスト"/>
        <xdr:cNvSpPr txBox="1"/>
      </xdr:nvSpPr>
      <xdr:spPr>
        <a:xfrm>
          <a:off x="10528300" y="551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79807</xdr:rowOff>
    </xdr:from>
    <xdr:to>
      <xdr:col>55</xdr:col>
      <xdr:colOff>88900</xdr:colOff>
      <xdr:row>33</xdr:row>
      <xdr:rowOff>79807</xdr:rowOff>
    </xdr:to>
    <xdr:cxnSp macro="">
      <xdr:nvCxnSpPr>
        <xdr:cNvPr id="295" name="直線コネクタ 294"/>
        <xdr:cNvCxnSpPr/>
      </xdr:nvCxnSpPr>
      <xdr:spPr>
        <a:xfrm>
          <a:off x="10388600" y="573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44145</xdr:rowOff>
    </xdr:from>
    <xdr:to>
      <xdr:col>55</xdr:col>
      <xdr:colOff>0</xdr:colOff>
      <xdr:row>34</xdr:row>
      <xdr:rowOff>67463</xdr:rowOff>
    </xdr:to>
    <xdr:cxnSp macro="">
      <xdr:nvCxnSpPr>
        <xdr:cNvPr id="296" name="直線コネクタ 295"/>
        <xdr:cNvCxnSpPr/>
      </xdr:nvCxnSpPr>
      <xdr:spPr>
        <a:xfrm flipV="1">
          <a:off x="9639300" y="5873445"/>
          <a:ext cx="8382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53611</xdr:rowOff>
    </xdr:from>
    <xdr:ext cx="378565" cy="259045"/>
    <xdr:sp macro="" textlink="">
      <xdr:nvSpPr>
        <xdr:cNvPr id="297" name="労働費平均値テキスト"/>
        <xdr:cNvSpPr txBox="1"/>
      </xdr:nvSpPr>
      <xdr:spPr>
        <a:xfrm>
          <a:off x="10528300" y="6225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75184</xdr:rowOff>
    </xdr:from>
    <xdr:to>
      <xdr:col>55</xdr:col>
      <xdr:colOff>50800</xdr:colOff>
      <xdr:row>37</xdr:row>
      <xdr:rowOff>5334</xdr:rowOff>
    </xdr:to>
    <xdr:sp macro="" textlink="">
      <xdr:nvSpPr>
        <xdr:cNvPr id="298" name="フローチャート: 判断 297"/>
        <xdr:cNvSpPr/>
      </xdr:nvSpPr>
      <xdr:spPr>
        <a:xfrm>
          <a:off x="10426700" y="624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11227</xdr:rowOff>
    </xdr:from>
    <xdr:to>
      <xdr:col>50</xdr:col>
      <xdr:colOff>114300</xdr:colOff>
      <xdr:row>34</xdr:row>
      <xdr:rowOff>67463</xdr:rowOff>
    </xdr:to>
    <xdr:cxnSp macro="">
      <xdr:nvCxnSpPr>
        <xdr:cNvPr id="299" name="直線コネクタ 298"/>
        <xdr:cNvCxnSpPr/>
      </xdr:nvCxnSpPr>
      <xdr:spPr>
        <a:xfrm>
          <a:off x="8750300" y="5840527"/>
          <a:ext cx="889000" cy="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63297</xdr:rowOff>
    </xdr:from>
    <xdr:to>
      <xdr:col>50</xdr:col>
      <xdr:colOff>165100</xdr:colOff>
      <xdr:row>36</xdr:row>
      <xdr:rowOff>164897</xdr:rowOff>
    </xdr:to>
    <xdr:sp macro="" textlink="">
      <xdr:nvSpPr>
        <xdr:cNvPr id="300" name="フローチャート: 判断 299"/>
        <xdr:cNvSpPr/>
      </xdr:nvSpPr>
      <xdr:spPr>
        <a:xfrm>
          <a:off x="9588500" y="623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156024</xdr:rowOff>
    </xdr:from>
    <xdr:ext cx="378565" cy="259045"/>
    <xdr:sp macro="" textlink="">
      <xdr:nvSpPr>
        <xdr:cNvPr id="301" name="テキスト ボックス 300"/>
        <xdr:cNvSpPr txBox="1"/>
      </xdr:nvSpPr>
      <xdr:spPr>
        <a:xfrm>
          <a:off x="9450017" y="6328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64719</xdr:rowOff>
    </xdr:from>
    <xdr:to>
      <xdr:col>45</xdr:col>
      <xdr:colOff>177800</xdr:colOff>
      <xdr:row>34</xdr:row>
      <xdr:rowOff>11227</xdr:rowOff>
    </xdr:to>
    <xdr:cxnSp macro="">
      <xdr:nvCxnSpPr>
        <xdr:cNvPr id="302" name="直線コネクタ 301"/>
        <xdr:cNvCxnSpPr/>
      </xdr:nvCxnSpPr>
      <xdr:spPr>
        <a:xfrm>
          <a:off x="7861300" y="5722569"/>
          <a:ext cx="889000" cy="11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17577</xdr:rowOff>
    </xdr:from>
    <xdr:to>
      <xdr:col>46</xdr:col>
      <xdr:colOff>38100</xdr:colOff>
      <xdr:row>36</xdr:row>
      <xdr:rowOff>119177</xdr:rowOff>
    </xdr:to>
    <xdr:sp macro="" textlink="">
      <xdr:nvSpPr>
        <xdr:cNvPr id="303" name="フローチャート: 判断 302"/>
        <xdr:cNvSpPr/>
      </xdr:nvSpPr>
      <xdr:spPr>
        <a:xfrm>
          <a:off x="8699500" y="618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110304</xdr:rowOff>
    </xdr:from>
    <xdr:ext cx="378565" cy="259045"/>
    <xdr:sp macro="" textlink="">
      <xdr:nvSpPr>
        <xdr:cNvPr id="304" name="テキスト ボックス 303"/>
        <xdr:cNvSpPr txBox="1"/>
      </xdr:nvSpPr>
      <xdr:spPr>
        <a:xfrm>
          <a:off x="8561017" y="6282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90780</xdr:rowOff>
    </xdr:from>
    <xdr:to>
      <xdr:col>41</xdr:col>
      <xdr:colOff>50800</xdr:colOff>
      <xdr:row>33</xdr:row>
      <xdr:rowOff>64719</xdr:rowOff>
    </xdr:to>
    <xdr:cxnSp macro="">
      <xdr:nvCxnSpPr>
        <xdr:cNvPr id="305" name="直線コネクタ 304"/>
        <xdr:cNvCxnSpPr/>
      </xdr:nvCxnSpPr>
      <xdr:spPr>
        <a:xfrm>
          <a:off x="6972300" y="5577180"/>
          <a:ext cx="889000" cy="14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157480</xdr:rowOff>
    </xdr:from>
    <xdr:to>
      <xdr:col>41</xdr:col>
      <xdr:colOff>101600</xdr:colOff>
      <xdr:row>36</xdr:row>
      <xdr:rowOff>87630</xdr:rowOff>
    </xdr:to>
    <xdr:sp macro="" textlink="">
      <xdr:nvSpPr>
        <xdr:cNvPr id="306" name="フローチャート: 判断 305"/>
        <xdr:cNvSpPr/>
      </xdr:nvSpPr>
      <xdr:spPr>
        <a:xfrm>
          <a:off x="7810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78757</xdr:rowOff>
    </xdr:from>
    <xdr:ext cx="378565" cy="259045"/>
    <xdr:sp macro="" textlink="">
      <xdr:nvSpPr>
        <xdr:cNvPr id="307" name="テキスト ボックス 306"/>
        <xdr:cNvSpPr txBox="1"/>
      </xdr:nvSpPr>
      <xdr:spPr>
        <a:xfrm>
          <a:off x="7672017" y="6250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102616</xdr:rowOff>
    </xdr:from>
    <xdr:to>
      <xdr:col>36</xdr:col>
      <xdr:colOff>165100</xdr:colOff>
      <xdr:row>36</xdr:row>
      <xdr:rowOff>32766</xdr:rowOff>
    </xdr:to>
    <xdr:sp macro="" textlink="">
      <xdr:nvSpPr>
        <xdr:cNvPr id="308" name="フローチャート: 判断 307"/>
        <xdr:cNvSpPr/>
      </xdr:nvSpPr>
      <xdr:spPr>
        <a:xfrm>
          <a:off x="6921500" y="610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23893</xdr:rowOff>
    </xdr:from>
    <xdr:ext cx="469744" cy="259045"/>
    <xdr:sp macro="" textlink="">
      <xdr:nvSpPr>
        <xdr:cNvPr id="309" name="テキスト ボックス 308"/>
        <xdr:cNvSpPr txBox="1"/>
      </xdr:nvSpPr>
      <xdr:spPr>
        <a:xfrm>
          <a:off x="6737428" y="61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164795</xdr:rowOff>
    </xdr:from>
    <xdr:to>
      <xdr:col>55</xdr:col>
      <xdr:colOff>50800</xdr:colOff>
      <xdr:row>34</xdr:row>
      <xdr:rowOff>94945</xdr:rowOff>
    </xdr:to>
    <xdr:sp macro="" textlink="">
      <xdr:nvSpPr>
        <xdr:cNvPr id="315" name="楕円 314"/>
        <xdr:cNvSpPr/>
      </xdr:nvSpPr>
      <xdr:spPr>
        <a:xfrm>
          <a:off x="10426700" y="582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16222</xdr:rowOff>
    </xdr:from>
    <xdr:ext cx="469744" cy="259045"/>
    <xdr:sp macro="" textlink="">
      <xdr:nvSpPr>
        <xdr:cNvPr id="316" name="労働費該当値テキスト"/>
        <xdr:cNvSpPr txBox="1"/>
      </xdr:nvSpPr>
      <xdr:spPr>
        <a:xfrm>
          <a:off x="10528300" y="567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16663</xdr:rowOff>
    </xdr:from>
    <xdr:to>
      <xdr:col>50</xdr:col>
      <xdr:colOff>165100</xdr:colOff>
      <xdr:row>34</xdr:row>
      <xdr:rowOff>118263</xdr:rowOff>
    </xdr:to>
    <xdr:sp macro="" textlink="">
      <xdr:nvSpPr>
        <xdr:cNvPr id="317" name="楕円 316"/>
        <xdr:cNvSpPr/>
      </xdr:nvSpPr>
      <xdr:spPr>
        <a:xfrm>
          <a:off x="9588500" y="584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134790</xdr:rowOff>
    </xdr:from>
    <xdr:ext cx="469744" cy="259045"/>
    <xdr:sp macro="" textlink="">
      <xdr:nvSpPr>
        <xdr:cNvPr id="318" name="テキスト ボックス 317"/>
        <xdr:cNvSpPr txBox="1"/>
      </xdr:nvSpPr>
      <xdr:spPr>
        <a:xfrm>
          <a:off x="9404428" y="562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131877</xdr:rowOff>
    </xdr:from>
    <xdr:to>
      <xdr:col>46</xdr:col>
      <xdr:colOff>38100</xdr:colOff>
      <xdr:row>34</xdr:row>
      <xdr:rowOff>62027</xdr:rowOff>
    </xdr:to>
    <xdr:sp macro="" textlink="">
      <xdr:nvSpPr>
        <xdr:cNvPr id="319" name="楕円 318"/>
        <xdr:cNvSpPr/>
      </xdr:nvSpPr>
      <xdr:spPr>
        <a:xfrm>
          <a:off x="8699500" y="578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78554</xdr:rowOff>
    </xdr:from>
    <xdr:ext cx="469744" cy="259045"/>
    <xdr:sp macro="" textlink="">
      <xdr:nvSpPr>
        <xdr:cNvPr id="320" name="テキスト ボックス 319"/>
        <xdr:cNvSpPr txBox="1"/>
      </xdr:nvSpPr>
      <xdr:spPr>
        <a:xfrm>
          <a:off x="8515428" y="5564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13919</xdr:rowOff>
    </xdr:from>
    <xdr:to>
      <xdr:col>41</xdr:col>
      <xdr:colOff>101600</xdr:colOff>
      <xdr:row>33</xdr:row>
      <xdr:rowOff>115519</xdr:rowOff>
    </xdr:to>
    <xdr:sp macro="" textlink="">
      <xdr:nvSpPr>
        <xdr:cNvPr id="321" name="楕円 320"/>
        <xdr:cNvSpPr/>
      </xdr:nvSpPr>
      <xdr:spPr>
        <a:xfrm>
          <a:off x="7810500" y="567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132046</xdr:rowOff>
    </xdr:from>
    <xdr:ext cx="469744" cy="259045"/>
    <xdr:sp macro="" textlink="">
      <xdr:nvSpPr>
        <xdr:cNvPr id="322" name="テキスト ボックス 321"/>
        <xdr:cNvSpPr txBox="1"/>
      </xdr:nvSpPr>
      <xdr:spPr>
        <a:xfrm>
          <a:off x="7626428" y="544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39980</xdr:rowOff>
    </xdr:from>
    <xdr:to>
      <xdr:col>36</xdr:col>
      <xdr:colOff>165100</xdr:colOff>
      <xdr:row>32</xdr:row>
      <xdr:rowOff>141580</xdr:rowOff>
    </xdr:to>
    <xdr:sp macro="" textlink="">
      <xdr:nvSpPr>
        <xdr:cNvPr id="323" name="楕円 322"/>
        <xdr:cNvSpPr/>
      </xdr:nvSpPr>
      <xdr:spPr>
        <a:xfrm>
          <a:off x="6921500" y="552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158107</xdr:rowOff>
    </xdr:from>
    <xdr:ext cx="469744" cy="259045"/>
    <xdr:sp macro="" textlink="">
      <xdr:nvSpPr>
        <xdr:cNvPr id="324" name="テキスト ボックス 323"/>
        <xdr:cNvSpPr txBox="1"/>
      </xdr:nvSpPr>
      <xdr:spPr>
        <a:xfrm>
          <a:off x="6737428" y="530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167406</xdr:rowOff>
    </xdr:from>
    <xdr:to>
      <xdr:col>54</xdr:col>
      <xdr:colOff>189865</xdr:colOff>
      <xdr:row>58</xdr:row>
      <xdr:rowOff>127813</xdr:rowOff>
    </xdr:to>
    <xdr:cxnSp macro="">
      <xdr:nvCxnSpPr>
        <xdr:cNvPr id="346" name="直線コネクタ 345"/>
        <xdr:cNvCxnSpPr/>
      </xdr:nvCxnSpPr>
      <xdr:spPr>
        <a:xfrm flipV="1">
          <a:off x="10475595" y="8911356"/>
          <a:ext cx="1270" cy="1160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131640</xdr:rowOff>
    </xdr:from>
    <xdr:ext cx="378565" cy="259045"/>
    <xdr:sp macro="" textlink="">
      <xdr:nvSpPr>
        <xdr:cNvPr id="347" name="農林水産業費最小値テキスト"/>
        <xdr:cNvSpPr txBox="1"/>
      </xdr:nvSpPr>
      <xdr:spPr>
        <a:xfrm>
          <a:off x="10528300" y="10075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127813</xdr:rowOff>
    </xdr:from>
    <xdr:to>
      <xdr:col>55</xdr:col>
      <xdr:colOff>88900</xdr:colOff>
      <xdr:row>58</xdr:row>
      <xdr:rowOff>127813</xdr:rowOff>
    </xdr:to>
    <xdr:cxnSp macro="">
      <xdr:nvCxnSpPr>
        <xdr:cNvPr id="348" name="直線コネクタ 347"/>
        <xdr:cNvCxnSpPr/>
      </xdr:nvCxnSpPr>
      <xdr:spPr>
        <a:xfrm>
          <a:off x="10388600" y="1007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114083</xdr:rowOff>
    </xdr:from>
    <xdr:ext cx="534377" cy="259045"/>
    <xdr:sp macro="" textlink="">
      <xdr:nvSpPr>
        <xdr:cNvPr id="349" name="農林水産業費最大値テキスト"/>
        <xdr:cNvSpPr txBox="1"/>
      </xdr:nvSpPr>
      <xdr:spPr>
        <a:xfrm>
          <a:off x="10528300" y="868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167406</xdr:rowOff>
    </xdr:from>
    <xdr:to>
      <xdr:col>55</xdr:col>
      <xdr:colOff>88900</xdr:colOff>
      <xdr:row>51</xdr:row>
      <xdr:rowOff>167406</xdr:rowOff>
    </xdr:to>
    <xdr:cxnSp macro="">
      <xdr:nvCxnSpPr>
        <xdr:cNvPr id="350" name="直線コネクタ 349"/>
        <xdr:cNvCxnSpPr/>
      </xdr:nvCxnSpPr>
      <xdr:spPr>
        <a:xfrm>
          <a:off x="10388600" y="891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137734</xdr:rowOff>
    </xdr:from>
    <xdr:to>
      <xdr:col>55</xdr:col>
      <xdr:colOff>0</xdr:colOff>
      <xdr:row>55</xdr:row>
      <xdr:rowOff>152227</xdr:rowOff>
    </xdr:to>
    <xdr:cxnSp macro="">
      <xdr:nvCxnSpPr>
        <xdr:cNvPr id="351" name="直線コネクタ 350"/>
        <xdr:cNvCxnSpPr/>
      </xdr:nvCxnSpPr>
      <xdr:spPr>
        <a:xfrm>
          <a:off x="9639300" y="9567484"/>
          <a:ext cx="838200" cy="1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7525</xdr:rowOff>
    </xdr:from>
    <xdr:ext cx="469744" cy="259045"/>
    <xdr:sp macro="" textlink="">
      <xdr:nvSpPr>
        <xdr:cNvPr id="352" name="農林水産業費平均値テキスト"/>
        <xdr:cNvSpPr txBox="1"/>
      </xdr:nvSpPr>
      <xdr:spPr>
        <a:xfrm>
          <a:off x="10528300" y="9780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29098</xdr:rowOff>
    </xdr:from>
    <xdr:to>
      <xdr:col>55</xdr:col>
      <xdr:colOff>50800</xdr:colOff>
      <xdr:row>57</xdr:row>
      <xdr:rowOff>130698</xdr:rowOff>
    </xdr:to>
    <xdr:sp macro="" textlink="">
      <xdr:nvSpPr>
        <xdr:cNvPr id="353" name="フローチャート: 判断 352"/>
        <xdr:cNvSpPr/>
      </xdr:nvSpPr>
      <xdr:spPr>
        <a:xfrm>
          <a:off x="104267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100975</xdr:rowOff>
    </xdr:from>
    <xdr:to>
      <xdr:col>50</xdr:col>
      <xdr:colOff>114300</xdr:colOff>
      <xdr:row>55</xdr:row>
      <xdr:rowOff>137734</xdr:rowOff>
    </xdr:to>
    <xdr:cxnSp macro="">
      <xdr:nvCxnSpPr>
        <xdr:cNvPr id="354" name="直線コネクタ 353"/>
        <xdr:cNvCxnSpPr/>
      </xdr:nvCxnSpPr>
      <xdr:spPr>
        <a:xfrm>
          <a:off x="8750300" y="9530725"/>
          <a:ext cx="889000" cy="3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32436</xdr:rowOff>
    </xdr:from>
    <xdr:to>
      <xdr:col>50</xdr:col>
      <xdr:colOff>165100</xdr:colOff>
      <xdr:row>57</xdr:row>
      <xdr:rowOff>134036</xdr:rowOff>
    </xdr:to>
    <xdr:sp macro="" textlink="">
      <xdr:nvSpPr>
        <xdr:cNvPr id="355" name="フローチャート: 判断 354"/>
        <xdr:cNvSpPr/>
      </xdr:nvSpPr>
      <xdr:spPr>
        <a:xfrm>
          <a:off x="9588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125163</xdr:rowOff>
    </xdr:from>
    <xdr:ext cx="469744" cy="259045"/>
    <xdr:sp macro="" textlink="">
      <xdr:nvSpPr>
        <xdr:cNvPr id="356" name="テキスト ボックス 355"/>
        <xdr:cNvSpPr txBox="1"/>
      </xdr:nvSpPr>
      <xdr:spPr>
        <a:xfrm>
          <a:off x="9404428" y="989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87030</xdr:rowOff>
    </xdr:from>
    <xdr:to>
      <xdr:col>45</xdr:col>
      <xdr:colOff>177800</xdr:colOff>
      <xdr:row>55</xdr:row>
      <xdr:rowOff>100975</xdr:rowOff>
    </xdr:to>
    <xdr:cxnSp macro="">
      <xdr:nvCxnSpPr>
        <xdr:cNvPr id="357" name="直線コネクタ 356"/>
        <xdr:cNvCxnSpPr/>
      </xdr:nvCxnSpPr>
      <xdr:spPr>
        <a:xfrm>
          <a:off x="7861300" y="9516780"/>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23475</xdr:rowOff>
    </xdr:from>
    <xdr:to>
      <xdr:col>46</xdr:col>
      <xdr:colOff>38100</xdr:colOff>
      <xdr:row>57</xdr:row>
      <xdr:rowOff>125075</xdr:rowOff>
    </xdr:to>
    <xdr:sp macro="" textlink="">
      <xdr:nvSpPr>
        <xdr:cNvPr id="358" name="フローチャート: 判断 357"/>
        <xdr:cNvSpPr/>
      </xdr:nvSpPr>
      <xdr:spPr>
        <a:xfrm>
          <a:off x="8699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116202</xdr:rowOff>
    </xdr:from>
    <xdr:ext cx="469744" cy="259045"/>
    <xdr:sp macro="" textlink="">
      <xdr:nvSpPr>
        <xdr:cNvPr id="359" name="テキスト ボックス 358"/>
        <xdr:cNvSpPr txBox="1"/>
      </xdr:nvSpPr>
      <xdr:spPr>
        <a:xfrm>
          <a:off x="8515428" y="988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77429</xdr:rowOff>
    </xdr:from>
    <xdr:to>
      <xdr:col>41</xdr:col>
      <xdr:colOff>50800</xdr:colOff>
      <xdr:row>55</xdr:row>
      <xdr:rowOff>87030</xdr:rowOff>
    </xdr:to>
    <xdr:cxnSp macro="">
      <xdr:nvCxnSpPr>
        <xdr:cNvPr id="360" name="直線コネクタ 359"/>
        <xdr:cNvCxnSpPr/>
      </xdr:nvCxnSpPr>
      <xdr:spPr>
        <a:xfrm>
          <a:off x="6972300" y="9507179"/>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30835</xdr:rowOff>
    </xdr:from>
    <xdr:to>
      <xdr:col>41</xdr:col>
      <xdr:colOff>101600</xdr:colOff>
      <xdr:row>57</xdr:row>
      <xdr:rowOff>132435</xdr:rowOff>
    </xdr:to>
    <xdr:sp macro="" textlink="">
      <xdr:nvSpPr>
        <xdr:cNvPr id="361" name="フローチャート: 判断 360"/>
        <xdr:cNvSpPr/>
      </xdr:nvSpPr>
      <xdr:spPr>
        <a:xfrm>
          <a:off x="7810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123562</xdr:rowOff>
    </xdr:from>
    <xdr:ext cx="469744" cy="259045"/>
    <xdr:sp macro="" textlink="">
      <xdr:nvSpPr>
        <xdr:cNvPr id="362" name="テキスト ボックス 361"/>
        <xdr:cNvSpPr txBox="1"/>
      </xdr:nvSpPr>
      <xdr:spPr>
        <a:xfrm>
          <a:off x="7626428" y="98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18948</xdr:rowOff>
    </xdr:from>
    <xdr:to>
      <xdr:col>36</xdr:col>
      <xdr:colOff>165100</xdr:colOff>
      <xdr:row>57</xdr:row>
      <xdr:rowOff>120548</xdr:rowOff>
    </xdr:to>
    <xdr:sp macro="" textlink="">
      <xdr:nvSpPr>
        <xdr:cNvPr id="363" name="フローチャート: 判断 362"/>
        <xdr:cNvSpPr/>
      </xdr:nvSpPr>
      <xdr:spPr>
        <a:xfrm>
          <a:off x="6921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111675</xdr:rowOff>
    </xdr:from>
    <xdr:ext cx="469744" cy="259045"/>
    <xdr:sp macro="" textlink="">
      <xdr:nvSpPr>
        <xdr:cNvPr id="364" name="テキスト ボックス 363"/>
        <xdr:cNvSpPr txBox="1"/>
      </xdr:nvSpPr>
      <xdr:spPr>
        <a:xfrm>
          <a:off x="6737428" y="988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101427</xdr:rowOff>
    </xdr:from>
    <xdr:to>
      <xdr:col>55</xdr:col>
      <xdr:colOff>50800</xdr:colOff>
      <xdr:row>56</xdr:row>
      <xdr:rowOff>31577</xdr:rowOff>
    </xdr:to>
    <xdr:sp macro="" textlink="">
      <xdr:nvSpPr>
        <xdr:cNvPr id="370" name="楕円 369"/>
        <xdr:cNvSpPr/>
      </xdr:nvSpPr>
      <xdr:spPr>
        <a:xfrm>
          <a:off x="10426700" y="953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124304</xdr:rowOff>
    </xdr:from>
    <xdr:ext cx="534377" cy="259045"/>
    <xdr:sp macro="" textlink="">
      <xdr:nvSpPr>
        <xdr:cNvPr id="371" name="農林水産業費該当値テキスト"/>
        <xdr:cNvSpPr txBox="1"/>
      </xdr:nvSpPr>
      <xdr:spPr>
        <a:xfrm>
          <a:off x="10528300" y="938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86934</xdr:rowOff>
    </xdr:from>
    <xdr:to>
      <xdr:col>50</xdr:col>
      <xdr:colOff>165100</xdr:colOff>
      <xdr:row>56</xdr:row>
      <xdr:rowOff>17084</xdr:rowOff>
    </xdr:to>
    <xdr:sp macro="" textlink="">
      <xdr:nvSpPr>
        <xdr:cNvPr id="372" name="楕円 371"/>
        <xdr:cNvSpPr/>
      </xdr:nvSpPr>
      <xdr:spPr>
        <a:xfrm>
          <a:off x="9588500" y="951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33611</xdr:rowOff>
    </xdr:from>
    <xdr:ext cx="534377" cy="259045"/>
    <xdr:sp macro="" textlink="">
      <xdr:nvSpPr>
        <xdr:cNvPr id="373" name="テキスト ボックス 372"/>
        <xdr:cNvSpPr txBox="1"/>
      </xdr:nvSpPr>
      <xdr:spPr>
        <a:xfrm>
          <a:off x="9372111" y="929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50175</xdr:rowOff>
    </xdr:from>
    <xdr:to>
      <xdr:col>46</xdr:col>
      <xdr:colOff>38100</xdr:colOff>
      <xdr:row>55</xdr:row>
      <xdr:rowOff>151775</xdr:rowOff>
    </xdr:to>
    <xdr:sp macro="" textlink="">
      <xdr:nvSpPr>
        <xdr:cNvPr id="374" name="楕円 373"/>
        <xdr:cNvSpPr/>
      </xdr:nvSpPr>
      <xdr:spPr>
        <a:xfrm>
          <a:off x="8699500" y="947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168302</xdr:rowOff>
    </xdr:from>
    <xdr:ext cx="534377" cy="259045"/>
    <xdr:sp macro="" textlink="">
      <xdr:nvSpPr>
        <xdr:cNvPr id="375" name="テキスト ボックス 374"/>
        <xdr:cNvSpPr txBox="1"/>
      </xdr:nvSpPr>
      <xdr:spPr>
        <a:xfrm>
          <a:off x="8483111" y="925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36230</xdr:rowOff>
    </xdr:from>
    <xdr:to>
      <xdr:col>41</xdr:col>
      <xdr:colOff>101600</xdr:colOff>
      <xdr:row>55</xdr:row>
      <xdr:rowOff>137830</xdr:rowOff>
    </xdr:to>
    <xdr:sp macro="" textlink="">
      <xdr:nvSpPr>
        <xdr:cNvPr id="376" name="楕円 375"/>
        <xdr:cNvSpPr/>
      </xdr:nvSpPr>
      <xdr:spPr>
        <a:xfrm>
          <a:off x="7810500" y="946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154357</xdr:rowOff>
    </xdr:from>
    <xdr:ext cx="534377" cy="259045"/>
    <xdr:sp macro="" textlink="">
      <xdr:nvSpPr>
        <xdr:cNvPr id="377" name="テキスト ボックス 376"/>
        <xdr:cNvSpPr txBox="1"/>
      </xdr:nvSpPr>
      <xdr:spPr>
        <a:xfrm>
          <a:off x="7594111" y="924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26629</xdr:rowOff>
    </xdr:from>
    <xdr:to>
      <xdr:col>36</xdr:col>
      <xdr:colOff>165100</xdr:colOff>
      <xdr:row>55</xdr:row>
      <xdr:rowOff>128229</xdr:rowOff>
    </xdr:to>
    <xdr:sp macro="" textlink="">
      <xdr:nvSpPr>
        <xdr:cNvPr id="378" name="楕円 377"/>
        <xdr:cNvSpPr/>
      </xdr:nvSpPr>
      <xdr:spPr>
        <a:xfrm>
          <a:off x="6921500" y="945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144756</xdr:rowOff>
    </xdr:from>
    <xdr:ext cx="534377" cy="259045"/>
    <xdr:sp macro="" textlink="">
      <xdr:nvSpPr>
        <xdr:cNvPr id="379" name="テキスト ボックス 378"/>
        <xdr:cNvSpPr txBox="1"/>
      </xdr:nvSpPr>
      <xdr:spPr>
        <a:xfrm>
          <a:off x="6705111" y="923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14394</xdr:rowOff>
    </xdr:from>
    <xdr:to>
      <xdr:col>54</xdr:col>
      <xdr:colOff>189865</xdr:colOff>
      <xdr:row>78</xdr:row>
      <xdr:rowOff>148975</xdr:rowOff>
    </xdr:to>
    <xdr:cxnSp macro="">
      <xdr:nvCxnSpPr>
        <xdr:cNvPr id="405" name="直線コネクタ 404"/>
        <xdr:cNvCxnSpPr/>
      </xdr:nvCxnSpPr>
      <xdr:spPr>
        <a:xfrm flipV="1">
          <a:off x="10475595" y="12187344"/>
          <a:ext cx="1270" cy="1334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152802</xdr:rowOff>
    </xdr:from>
    <xdr:ext cx="469744" cy="259045"/>
    <xdr:sp macro="" textlink="">
      <xdr:nvSpPr>
        <xdr:cNvPr id="406" name="商工費最小値テキスト"/>
        <xdr:cNvSpPr txBox="1"/>
      </xdr:nvSpPr>
      <xdr:spPr>
        <a:xfrm>
          <a:off x="10528300" y="1352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148975</xdr:rowOff>
    </xdr:from>
    <xdr:to>
      <xdr:col>55</xdr:col>
      <xdr:colOff>88900</xdr:colOff>
      <xdr:row>78</xdr:row>
      <xdr:rowOff>148975</xdr:rowOff>
    </xdr:to>
    <xdr:cxnSp macro="">
      <xdr:nvCxnSpPr>
        <xdr:cNvPr id="407" name="直線コネクタ 406"/>
        <xdr:cNvCxnSpPr/>
      </xdr:nvCxnSpPr>
      <xdr:spPr>
        <a:xfrm>
          <a:off x="10388600" y="1352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132521</xdr:rowOff>
    </xdr:from>
    <xdr:ext cx="534377" cy="259045"/>
    <xdr:sp macro="" textlink="">
      <xdr:nvSpPr>
        <xdr:cNvPr id="408" name="商工費最大値テキスト"/>
        <xdr:cNvSpPr txBox="1"/>
      </xdr:nvSpPr>
      <xdr:spPr>
        <a:xfrm>
          <a:off x="10528300" y="1196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14394</xdr:rowOff>
    </xdr:from>
    <xdr:to>
      <xdr:col>55</xdr:col>
      <xdr:colOff>88900</xdr:colOff>
      <xdr:row>71</xdr:row>
      <xdr:rowOff>14394</xdr:rowOff>
    </xdr:to>
    <xdr:cxnSp macro="">
      <xdr:nvCxnSpPr>
        <xdr:cNvPr id="409" name="直線コネクタ 408"/>
        <xdr:cNvCxnSpPr/>
      </xdr:nvCxnSpPr>
      <xdr:spPr>
        <a:xfrm>
          <a:off x="10388600" y="121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109329</xdr:rowOff>
    </xdr:from>
    <xdr:to>
      <xdr:col>55</xdr:col>
      <xdr:colOff>0</xdr:colOff>
      <xdr:row>76</xdr:row>
      <xdr:rowOff>17627</xdr:rowOff>
    </xdr:to>
    <xdr:cxnSp macro="">
      <xdr:nvCxnSpPr>
        <xdr:cNvPr id="410" name="直線コネクタ 409"/>
        <xdr:cNvCxnSpPr/>
      </xdr:nvCxnSpPr>
      <xdr:spPr>
        <a:xfrm flipV="1">
          <a:off x="9639300" y="12968079"/>
          <a:ext cx="838200" cy="7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88423</xdr:rowOff>
    </xdr:from>
    <xdr:ext cx="534377" cy="259045"/>
    <xdr:sp macro="" textlink="">
      <xdr:nvSpPr>
        <xdr:cNvPr id="411" name="商工費平均値テキスト"/>
        <xdr:cNvSpPr txBox="1"/>
      </xdr:nvSpPr>
      <xdr:spPr>
        <a:xfrm>
          <a:off x="10528300" y="1311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109996</xdr:rowOff>
    </xdr:from>
    <xdr:to>
      <xdr:col>55</xdr:col>
      <xdr:colOff>50800</xdr:colOff>
      <xdr:row>77</xdr:row>
      <xdr:rowOff>40146</xdr:rowOff>
    </xdr:to>
    <xdr:sp macro="" textlink="">
      <xdr:nvSpPr>
        <xdr:cNvPr id="412" name="フローチャート: 判断 411"/>
        <xdr:cNvSpPr/>
      </xdr:nvSpPr>
      <xdr:spPr>
        <a:xfrm>
          <a:off x="10426700" y="1314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17627</xdr:rowOff>
    </xdr:from>
    <xdr:to>
      <xdr:col>50</xdr:col>
      <xdr:colOff>114300</xdr:colOff>
      <xdr:row>76</xdr:row>
      <xdr:rowOff>33891</xdr:rowOff>
    </xdr:to>
    <xdr:cxnSp macro="">
      <xdr:nvCxnSpPr>
        <xdr:cNvPr id="413" name="直線コネクタ 412"/>
        <xdr:cNvCxnSpPr/>
      </xdr:nvCxnSpPr>
      <xdr:spPr>
        <a:xfrm flipV="1">
          <a:off x="8750300" y="13047827"/>
          <a:ext cx="889000" cy="1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126913</xdr:rowOff>
    </xdr:from>
    <xdr:to>
      <xdr:col>50</xdr:col>
      <xdr:colOff>165100</xdr:colOff>
      <xdr:row>78</xdr:row>
      <xdr:rowOff>57063</xdr:rowOff>
    </xdr:to>
    <xdr:sp macro="" textlink="">
      <xdr:nvSpPr>
        <xdr:cNvPr id="414" name="フローチャート: 判断 413"/>
        <xdr:cNvSpPr/>
      </xdr:nvSpPr>
      <xdr:spPr>
        <a:xfrm>
          <a:off x="9588500" y="1332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48190</xdr:rowOff>
    </xdr:from>
    <xdr:ext cx="469744" cy="259045"/>
    <xdr:sp macro="" textlink="">
      <xdr:nvSpPr>
        <xdr:cNvPr id="415" name="テキスト ボックス 414"/>
        <xdr:cNvSpPr txBox="1"/>
      </xdr:nvSpPr>
      <xdr:spPr>
        <a:xfrm>
          <a:off x="9404428" y="1342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159099</xdr:rowOff>
    </xdr:from>
    <xdr:to>
      <xdr:col>45</xdr:col>
      <xdr:colOff>177800</xdr:colOff>
      <xdr:row>76</xdr:row>
      <xdr:rowOff>33891</xdr:rowOff>
    </xdr:to>
    <xdr:cxnSp macro="">
      <xdr:nvCxnSpPr>
        <xdr:cNvPr id="416" name="直線コネクタ 415"/>
        <xdr:cNvCxnSpPr/>
      </xdr:nvCxnSpPr>
      <xdr:spPr>
        <a:xfrm>
          <a:off x="7861300" y="13017849"/>
          <a:ext cx="889000" cy="4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143273</xdr:rowOff>
    </xdr:from>
    <xdr:to>
      <xdr:col>46</xdr:col>
      <xdr:colOff>38100</xdr:colOff>
      <xdr:row>78</xdr:row>
      <xdr:rowOff>73423</xdr:rowOff>
    </xdr:to>
    <xdr:sp macro="" textlink="">
      <xdr:nvSpPr>
        <xdr:cNvPr id="417" name="フローチャート: 判断 416"/>
        <xdr:cNvSpPr/>
      </xdr:nvSpPr>
      <xdr:spPr>
        <a:xfrm>
          <a:off x="8699500" y="133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64550</xdr:rowOff>
    </xdr:from>
    <xdr:ext cx="469744" cy="259045"/>
    <xdr:sp macro="" textlink="">
      <xdr:nvSpPr>
        <xdr:cNvPr id="418" name="テキスト ボックス 417"/>
        <xdr:cNvSpPr txBox="1"/>
      </xdr:nvSpPr>
      <xdr:spPr>
        <a:xfrm>
          <a:off x="8515428" y="1343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8908</xdr:rowOff>
    </xdr:from>
    <xdr:to>
      <xdr:col>41</xdr:col>
      <xdr:colOff>50800</xdr:colOff>
      <xdr:row>75</xdr:row>
      <xdr:rowOff>159099</xdr:rowOff>
    </xdr:to>
    <xdr:cxnSp macro="">
      <xdr:nvCxnSpPr>
        <xdr:cNvPr id="419" name="直線コネクタ 418"/>
        <xdr:cNvCxnSpPr/>
      </xdr:nvCxnSpPr>
      <xdr:spPr>
        <a:xfrm>
          <a:off x="6972300" y="12867658"/>
          <a:ext cx="889000" cy="15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118618</xdr:rowOff>
    </xdr:from>
    <xdr:to>
      <xdr:col>41</xdr:col>
      <xdr:colOff>101600</xdr:colOff>
      <xdr:row>78</xdr:row>
      <xdr:rowOff>48768</xdr:rowOff>
    </xdr:to>
    <xdr:sp macro="" textlink="">
      <xdr:nvSpPr>
        <xdr:cNvPr id="420" name="フローチャート: 判断 419"/>
        <xdr:cNvSpPr/>
      </xdr:nvSpPr>
      <xdr:spPr>
        <a:xfrm>
          <a:off x="7810500" y="1332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39895</xdr:rowOff>
    </xdr:from>
    <xdr:ext cx="469744" cy="259045"/>
    <xdr:sp macro="" textlink="">
      <xdr:nvSpPr>
        <xdr:cNvPr id="421" name="テキスト ボックス 420"/>
        <xdr:cNvSpPr txBox="1"/>
      </xdr:nvSpPr>
      <xdr:spPr>
        <a:xfrm>
          <a:off x="7626428" y="1341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92232</xdr:rowOff>
    </xdr:from>
    <xdr:to>
      <xdr:col>36</xdr:col>
      <xdr:colOff>165100</xdr:colOff>
      <xdr:row>78</xdr:row>
      <xdr:rowOff>22382</xdr:rowOff>
    </xdr:to>
    <xdr:sp macro="" textlink="">
      <xdr:nvSpPr>
        <xdr:cNvPr id="422" name="フローチャート: 判断 421"/>
        <xdr:cNvSpPr/>
      </xdr:nvSpPr>
      <xdr:spPr>
        <a:xfrm>
          <a:off x="6921500" y="1329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13509</xdr:rowOff>
    </xdr:from>
    <xdr:ext cx="469744" cy="259045"/>
    <xdr:sp macro="" textlink="">
      <xdr:nvSpPr>
        <xdr:cNvPr id="423" name="テキスト ボックス 422"/>
        <xdr:cNvSpPr txBox="1"/>
      </xdr:nvSpPr>
      <xdr:spPr>
        <a:xfrm>
          <a:off x="6737428" y="1338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58529</xdr:rowOff>
    </xdr:from>
    <xdr:to>
      <xdr:col>55</xdr:col>
      <xdr:colOff>50800</xdr:colOff>
      <xdr:row>75</xdr:row>
      <xdr:rowOff>160130</xdr:rowOff>
    </xdr:to>
    <xdr:sp macro="" textlink="">
      <xdr:nvSpPr>
        <xdr:cNvPr id="429" name="楕円 428"/>
        <xdr:cNvSpPr/>
      </xdr:nvSpPr>
      <xdr:spPr>
        <a:xfrm>
          <a:off x="10426700" y="129172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81406</xdr:rowOff>
    </xdr:from>
    <xdr:ext cx="534377" cy="259045"/>
    <xdr:sp macro="" textlink="">
      <xdr:nvSpPr>
        <xdr:cNvPr id="430" name="商工費該当値テキスト"/>
        <xdr:cNvSpPr txBox="1"/>
      </xdr:nvSpPr>
      <xdr:spPr>
        <a:xfrm>
          <a:off x="10528300" y="1276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138278</xdr:rowOff>
    </xdr:from>
    <xdr:to>
      <xdr:col>50</xdr:col>
      <xdr:colOff>165100</xdr:colOff>
      <xdr:row>76</xdr:row>
      <xdr:rowOff>68427</xdr:rowOff>
    </xdr:to>
    <xdr:sp macro="" textlink="">
      <xdr:nvSpPr>
        <xdr:cNvPr id="431" name="楕円 430"/>
        <xdr:cNvSpPr/>
      </xdr:nvSpPr>
      <xdr:spPr>
        <a:xfrm>
          <a:off x="9588500" y="129970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84955</xdr:rowOff>
    </xdr:from>
    <xdr:ext cx="534377" cy="259045"/>
    <xdr:sp macro="" textlink="">
      <xdr:nvSpPr>
        <xdr:cNvPr id="432" name="テキスト ボックス 431"/>
        <xdr:cNvSpPr txBox="1"/>
      </xdr:nvSpPr>
      <xdr:spPr>
        <a:xfrm>
          <a:off x="9372111" y="1277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154541</xdr:rowOff>
    </xdr:from>
    <xdr:to>
      <xdr:col>46</xdr:col>
      <xdr:colOff>38100</xdr:colOff>
      <xdr:row>76</xdr:row>
      <xdr:rowOff>84691</xdr:rowOff>
    </xdr:to>
    <xdr:sp macro="" textlink="">
      <xdr:nvSpPr>
        <xdr:cNvPr id="433" name="楕円 432"/>
        <xdr:cNvSpPr/>
      </xdr:nvSpPr>
      <xdr:spPr>
        <a:xfrm>
          <a:off x="8699500" y="1301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101218</xdr:rowOff>
    </xdr:from>
    <xdr:ext cx="534377" cy="259045"/>
    <xdr:sp macro="" textlink="">
      <xdr:nvSpPr>
        <xdr:cNvPr id="434" name="テキスト ボックス 433"/>
        <xdr:cNvSpPr txBox="1"/>
      </xdr:nvSpPr>
      <xdr:spPr>
        <a:xfrm>
          <a:off x="8483111" y="1278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108298</xdr:rowOff>
    </xdr:from>
    <xdr:to>
      <xdr:col>41</xdr:col>
      <xdr:colOff>101600</xdr:colOff>
      <xdr:row>76</xdr:row>
      <xdr:rowOff>38447</xdr:rowOff>
    </xdr:to>
    <xdr:sp macro="" textlink="">
      <xdr:nvSpPr>
        <xdr:cNvPr id="435" name="楕円 434"/>
        <xdr:cNvSpPr/>
      </xdr:nvSpPr>
      <xdr:spPr>
        <a:xfrm>
          <a:off x="7810500" y="129670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54975</xdr:rowOff>
    </xdr:from>
    <xdr:ext cx="534377" cy="259045"/>
    <xdr:sp macro="" textlink="">
      <xdr:nvSpPr>
        <xdr:cNvPr id="436" name="テキスト ボックス 435"/>
        <xdr:cNvSpPr txBox="1"/>
      </xdr:nvSpPr>
      <xdr:spPr>
        <a:xfrm>
          <a:off x="7594111" y="1274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129558</xdr:rowOff>
    </xdr:from>
    <xdr:to>
      <xdr:col>36</xdr:col>
      <xdr:colOff>165100</xdr:colOff>
      <xdr:row>75</xdr:row>
      <xdr:rowOff>59708</xdr:rowOff>
    </xdr:to>
    <xdr:sp macro="" textlink="">
      <xdr:nvSpPr>
        <xdr:cNvPr id="437" name="楕円 436"/>
        <xdr:cNvSpPr/>
      </xdr:nvSpPr>
      <xdr:spPr>
        <a:xfrm>
          <a:off x="6921500" y="128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76235</xdr:rowOff>
    </xdr:from>
    <xdr:ext cx="534377" cy="259045"/>
    <xdr:sp macro="" textlink="">
      <xdr:nvSpPr>
        <xdr:cNvPr id="438" name="テキスト ボックス 437"/>
        <xdr:cNvSpPr txBox="1"/>
      </xdr:nvSpPr>
      <xdr:spPr>
        <a:xfrm>
          <a:off x="6705111" y="1259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1" name="テキスト ボックス 45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111964</xdr:rowOff>
    </xdr:from>
    <xdr:to>
      <xdr:col>54</xdr:col>
      <xdr:colOff>189865</xdr:colOff>
      <xdr:row>98</xdr:row>
      <xdr:rowOff>171247</xdr:rowOff>
    </xdr:to>
    <xdr:cxnSp macro="">
      <xdr:nvCxnSpPr>
        <xdr:cNvPr id="463" name="直線コネクタ 462"/>
        <xdr:cNvCxnSpPr/>
      </xdr:nvCxnSpPr>
      <xdr:spPr>
        <a:xfrm flipV="1">
          <a:off x="10475595" y="15713914"/>
          <a:ext cx="1270" cy="1259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3624</xdr:rowOff>
    </xdr:from>
    <xdr:ext cx="534377" cy="259045"/>
    <xdr:sp macro="" textlink="">
      <xdr:nvSpPr>
        <xdr:cNvPr id="464" name="土木費最小値テキスト"/>
        <xdr:cNvSpPr txBox="1"/>
      </xdr:nvSpPr>
      <xdr:spPr>
        <a:xfrm>
          <a:off x="10528300" y="169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171247</xdr:rowOff>
    </xdr:from>
    <xdr:to>
      <xdr:col>55</xdr:col>
      <xdr:colOff>88900</xdr:colOff>
      <xdr:row>98</xdr:row>
      <xdr:rowOff>171247</xdr:rowOff>
    </xdr:to>
    <xdr:cxnSp macro="">
      <xdr:nvCxnSpPr>
        <xdr:cNvPr id="465" name="直線コネクタ 464"/>
        <xdr:cNvCxnSpPr/>
      </xdr:nvCxnSpPr>
      <xdr:spPr>
        <a:xfrm>
          <a:off x="10388600" y="1697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58641</xdr:rowOff>
    </xdr:from>
    <xdr:ext cx="534377" cy="259045"/>
    <xdr:sp macro="" textlink="">
      <xdr:nvSpPr>
        <xdr:cNvPr id="466" name="土木費最大値テキスト"/>
        <xdr:cNvSpPr txBox="1"/>
      </xdr:nvSpPr>
      <xdr:spPr>
        <a:xfrm>
          <a:off x="10528300" y="154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111964</xdr:rowOff>
    </xdr:from>
    <xdr:to>
      <xdr:col>55</xdr:col>
      <xdr:colOff>88900</xdr:colOff>
      <xdr:row>91</xdr:row>
      <xdr:rowOff>111964</xdr:rowOff>
    </xdr:to>
    <xdr:cxnSp macro="">
      <xdr:nvCxnSpPr>
        <xdr:cNvPr id="467" name="直線コネクタ 466"/>
        <xdr:cNvCxnSpPr/>
      </xdr:nvCxnSpPr>
      <xdr:spPr>
        <a:xfrm>
          <a:off x="10388600" y="15713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111964</xdr:rowOff>
    </xdr:from>
    <xdr:to>
      <xdr:col>55</xdr:col>
      <xdr:colOff>0</xdr:colOff>
      <xdr:row>91</xdr:row>
      <xdr:rowOff>144577</xdr:rowOff>
    </xdr:to>
    <xdr:cxnSp macro="">
      <xdr:nvCxnSpPr>
        <xdr:cNvPr id="468" name="直線コネクタ 467"/>
        <xdr:cNvCxnSpPr/>
      </xdr:nvCxnSpPr>
      <xdr:spPr>
        <a:xfrm flipV="1">
          <a:off x="9639300" y="15713914"/>
          <a:ext cx="838200" cy="3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81100</xdr:rowOff>
    </xdr:from>
    <xdr:ext cx="534377" cy="259045"/>
    <xdr:sp macro="" textlink="">
      <xdr:nvSpPr>
        <xdr:cNvPr id="469" name="土木費平均値テキスト"/>
        <xdr:cNvSpPr txBox="1"/>
      </xdr:nvSpPr>
      <xdr:spPr>
        <a:xfrm>
          <a:off x="10528300" y="16540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102673</xdr:rowOff>
    </xdr:from>
    <xdr:to>
      <xdr:col>55</xdr:col>
      <xdr:colOff>50800</xdr:colOff>
      <xdr:row>97</xdr:row>
      <xdr:rowOff>32823</xdr:rowOff>
    </xdr:to>
    <xdr:sp macro="" textlink="">
      <xdr:nvSpPr>
        <xdr:cNvPr id="470" name="フローチャート: 判断 469"/>
        <xdr:cNvSpPr/>
      </xdr:nvSpPr>
      <xdr:spPr>
        <a:xfrm>
          <a:off x="104267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111373</xdr:rowOff>
    </xdr:from>
    <xdr:to>
      <xdr:col>50</xdr:col>
      <xdr:colOff>114300</xdr:colOff>
      <xdr:row>91</xdr:row>
      <xdr:rowOff>144577</xdr:rowOff>
    </xdr:to>
    <xdr:cxnSp macro="">
      <xdr:nvCxnSpPr>
        <xdr:cNvPr id="471" name="直線コネクタ 470"/>
        <xdr:cNvCxnSpPr/>
      </xdr:nvCxnSpPr>
      <xdr:spPr>
        <a:xfrm>
          <a:off x="8750300" y="15713323"/>
          <a:ext cx="889000" cy="3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136620</xdr:rowOff>
    </xdr:from>
    <xdr:to>
      <xdr:col>50</xdr:col>
      <xdr:colOff>165100</xdr:colOff>
      <xdr:row>97</xdr:row>
      <xdr:rowOff>66770</xdr:rowOff>
    </xdr:to>
    <xdr:sp macro="" textlink="">
      <xdr:nvSpPr>
        <xdr:cNvPr id="472" name="フローチャート: 判断 471"/>
        <xdr:cNvSpPr/>
      </xdr:nvSpPr>
      <xdr:spPr>
        <a:xfrm>
          <a:off x="9588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57897</xdr:rowOff>
    </xdr:from>
    <xdr:ext cx="534377" cy="259045"/>
    <xdr:sp macro="" textlink="">
      <xdr:nvSpPr>
        <xdr:cNvPr id="473" name="テキスト ボックス 472"/>
        <xdr:cNvSpPr txBox="1"/>
      </xdr:nvSpPr>
      <xdr:spPr>
        <a:xfrm>
          <a:off x="9372111" y="1668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149282</xdr:rowOff>
    </xdr:from>
    <xdr:to>
      <xdr:col>45</xdr:col>
      <xdr:colOff>177800</xdr:colOff>
      <xdr:row>91</xdr:row>
      <xdr:rowOff>111373</xdr:rowOff>
    </xdr:to>
    <xdr:cxnSp macro="">
      <xdr:nvCxnSpPr>
        <xdr:cNvPr id="474" name="直線コネクタ 473"/>
        <xdr:cNvCxnSpPr/>
      </xdr:nvCxnSpPr>
      <xdr:spPr>
        <a:xfrm>
          <a:off x="7861300" y="15579782"/>
          <a:ext cx="889000" cy="13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88500</xdr:rowOff>
    </xdr:from>
    <xdr:to>
      <xdr:col>46</xdr:col>
      <xdr:colOff>38100</xdr:colOff>
      <xdr:row>97</xdr:row>
      <xdr:rowOff>18650</xdr:rowOff>
    </xdr:to>
    <xdr:sp macro="" textlink="">
      <xdr:nvSpPr>
        <xdr:cNvPr id="475" name="フローチャート: 判断 474"/>
        <xdr:cNvSpPr/>
      </xdr:nvSpPr>
      <xdr:spPr>
        <a:xfrm>
          <a:off x="8699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9777</xdr:rowOff>
    </xdr:from>
    <xdr:ext cx="534377" cy="259045"/>
    <xdr:sp macro="" textlink="">
      <xdr:nvSpPr>
        <xdr:cNvPr id="476" name="テキスト ボックス 475"/>
        <xdr:cNvSpPr txBox="1"/>
      </xdr:nvSpPr>
      <xdr:spPr>
        <a:xfrm>
          <a:off x="8483111" y="1664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89</xdr:row>
      <xdr:rowOff>162864</xdr:rowOff>
    </xdr:from>
    <xdr:to>
      <xdr:col>41</xdr:col>
      <xdr:colOff>50800</xdr:colOff>
      <xdr:row>90</xdr:row>
      <xdr:rowOff>149282</xdr:rowOff>
    </xdr:to>
    <xdr:cxnSp macro="">
      <xdr:nvCxnSpPr>
        <xdr:cNvPr id="477" name="直線コネクタ 476"/>
        <xdr:cNvCxnSpPr/>
      </xdr:nvCxnSpPr>
      <xdr:spPr>
        <a:xfrm>
          <a:off x="6972300" y="15421914"/>
          <a:ext cx="889000" cy="15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99168</xdr:rowOff>
    </xdr:from>
    <xdr:to>
      <xdr:col>41</xdr:col>
      <xdr:colOff>101600</xdr:colOff>
      <xdr:row>97</xdr:row>
      <xdr:rowOff>29318</xdr:rowOff>
    </xdr:to>
    <xdr:sp macro="" textlink="">
      <xdr:nvSpPr>
        <xdr:cNvPr id="478" name="フローチャート: 判断 477"/>
        <xdr:cNvSpPr/>
      </xdr:nvSpPr>
      <xdr:spPr>
        <a:xfrm>
          <a:off x="7810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20445</xdr:rowOff>
    </xdr:from>
    <xdr:ext cx="534377" cy="259045"/>
    <xdr:sp macro="" textlink="">
      <xdr:nvSpPr>
        <xdr:cNvPr id="479" name="テキスト ボックス 478"/>
        <xdr:cNvSpPr txBox="1"/>
      </xdr:nvSpPr>
      <xdr:spPr>
        <a:xfrm>
          <a:off x="7594111" y="166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115494</xdr:rowOff>
    </xdr:from>
    <xdr:to>
      <xdr:col>36</xdr:col>
      <xdr:colOff>165100</xdr:colOff>
      <xdr:row>97</xdr:row>
      <xdr:rowOff>45644</xdr:rowOff>
    </xdr:to>
    <xdr:sp macro="" textlink="">
      <xdr:nvSpPr>
        <xdr:cNvPr id="480" name="フローチャート: 判断 479"/>
        <xdr:cNvSpPr/>
      </xdr:nvSpPr>
      <xdr:spPr>
        <a:xfrm>
          <a:off x="6921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36771</xdr:rowOff>
    </xdr:from>
    <xdr:ext cx="534377" cy="259045"/>
    <xdr:sp macro="" textlink="">
      <xdr:nvSpPr>
        <xdr:cNvPr id="481" name="テキスト ボックス 480"/>
        <xdr:cNvSpPr txBox="1"/>
      </xdr:nvSpPr>
      <xdr:spPr>
        <a:xfrm>
          <a:off x="6705111" y="166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61164</xdr:rowOff>
    </xdr:from>
    <xdr:to>
      <xdr:col>55</xdr:col>
      <xdr:colOff>50800</xdr:colOff>
      <xdr:row>91</xdr:row>
      <xdr:rowOff>162764</xdr:rowOff>
    </xdr:to>
    <xdr:sp macro="" textlink="">
      <xdr:nvSpPr>
        <xdr:cNvPr id="487" name="楕円 486"/>
        <xdr:cNvSpPr/>
      </xdr:nvSpPr>
      <xdr:spPr>
        <a:xfrm>
          <a:off x="10426700" y="1566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14191</xdr:rowOff>
    </xdr:from>
    <xdr:ext cx="534377" cy="259045"/>
    <xdr:sp macro="" textlink="">
      <xdr:nvSpPr>
        <xdr:cNvPr id="488" name="土木費該当値テキスト"/>
        <xdr:cNvSpPr txBox="1"/>
      </xdr:nvSpPr>
      <xdr:spPr>
        <a:xfrm>
          <a:off x="10528300" y="156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93777</xdr:rowOff>
    </xdr:from>
    <xdr:to>
      <xdr:col>50</xdr:col>
      <xdr:colOff>165100</xdr:colOff>
      <xdr:row>92</xdr:row>
      <xdr:rowOff>23927</xdr:rowOff>
    </xdr:to>
    <xdr:sp macro="" textlink="">
      <xdr:nvSpPr>
        <xdr:cNvPr id="489" name="楕円 488"/>
        <xdr:cNvSpPr/>
      </xdr:nvSpPr>
      <xdr:spPr>
        <a:xfrm>
          <a:off x="9588500" y="1569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40454</xdr:rowOff>
    </xdr:from>
    <xdr:ext cx="534377" cy="259045"/>
    <xdr:sp macro="" textlink="">
      <xdr:nvSpPr>
        <xdr:cNvPr id="490" name="テキスト ボックス 489"/>
        <xdr:cNvSpPr txBox="1"/>
      </xdr:nvSpPr>
      <xdr:spPr>
        <a:xfrm>
          <a:off x="9372111" y="1547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60573</xdr:rowOff>
    </xdr:from>
    <xdr:to>
      <xdr:col>46</xdr:col>
      <xdr:colOff>38100</xdr:colOff>
      <xdr:row>91</xdr:row>
      <xdr:rowOff>162173</xdr:rowOff>
    </xdr:to>
    <xdr:sp macro="" textlink="">
      <xdr:nvSpPr>
        <xdr:cNvPr id="491" name="楕円 490"/>
        <xdr:cNvSpPr/>
      </xdr:nvSpPr>
      <xdr:spPr>
        <a:xfrm>
          <a:off x="8699500" y="1566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7250</xdr:rowOff>
    </xdr:from>
    <xdr:ext cx="534377" cy="259045"/>
    <xdr:sp macro="" textlink="">
      <xdr:nvSpPr>
        <xdr:cNvPr id="492" name="テキスト ボックス 491"/>
        <xdr:cNvSpPr txBox="1"/>
      </xdr:nvSpPr>
      <xdr:spPr>
        <a:xfrm>
          <a:off x="8483111" y="1543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98482</xdr:rowOff>
    </xdr:from>
    <xdr:to>
      <xdr:col>41</xdr:col>
      <xdr:colOff>101600</xdr:colOff>
      <xdr:row>91</xdr:row>
      <xdr:rowOff>28632</xdr:rowOff>
    </xdr:to>
    <xdr:sp macro="" textlink="">
      <xdr:nvSpPr>
        <xdr:cNvPr id="493" name="楕円 492"/>
        <xdr:cNvSpPr/>
      </xdr:nvSpPr>
      <xdr:spPr>
        <a:xfrm>
          <a:off x="7810500" y="1552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89</xdr:row>
      <xdr:rowOff>45159</xdr:rowOff>
    </xdr:from>
    <xdr:ext cx="534377" cy="259045"/>
    <xdr:sp macro="" textlink="">
      <xdr:nvSpPr>
        <xdr:cNvPr id="494" name="テキスト ボックス 493"/>
        <xdr:cNvSpPr txBox="1"/>
      </xdr:nvSpPr>
      <xdr:spPr>
        <a:xfrm>
          <a:off x="7594111" y="1530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89</xdr:row>
      <xdr:rowOff>112064</xdr:rowOff>
    </xdr:from>
    <xdr:to>
      <xdr:col>36</xdr:col>
      <xdr:colOff>165100</xdr:colOff>
      <xdr:row>90</xdr:row>
      <xdr:rowOff>42214</xdr:rowOff>
    </xdr:to>
    <xdr:sp macro="" textlink="">
      <xdr:nvSpPr>
        <xdr:cNvPr id="495" name="楕円 494"/>
        <xdr:cNvSpPr/>
      </xdr:nvSpPr>
      <xdr:spPr>
        <a:xfrm>
          <a:off x="6921500" y="1537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88</xdr:row>
      <xdr:rowOff>58741</xdr:rowOff>
    </xdr:from>
    <xdr:ext cx="599010" cy="259045"/>
    <xdr:sp macro="" textlink="">
      <xdr:nvSpPr>
        <xdr:cNvPr id="496" name="テキスト ボックス 495"/>
        <xdr:cNvSpPr txBox="1"/>
      </xdr:nvSpPr>
      <xdr:spPr>
        <a:xfrm>
          <a:off x="6672795" y="15146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9" name="テキスト ボックス 50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xdr:rowOff>
    </xdr:from>
    <xdr:to>
      <xdr:col>85</xdr:col>
      <xdr:colOff>126364</xdr:colOff>
      <xdr:row>39</xdr:row>
      <xdr:rowOff>35367</xdr:rowOff>
    </xdr:to>
    <xdr:cxnSp macro="">
      <xdr:nvCxnSpPr>
        <xdr:cNvPr id="519" name="直線コネクタ 518"/>
        <xdr:cNvCxnSpPr/>
      </xdr:nvCxnSpPr>
      <xdr:spPr>
        <a:xfrm flipV="1">
          <a:off x="16317595" y="5154910"/>
          <a:ext cx="1269" cy="1567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39194</xdr:rowOff>
    </xdr:from>
    <xdr:ext cx="469744" cy="259045"/>
    <xdr:sp macro="" textlink="">
      <xdr:nvSpPr>
        <xdr:cNvPr id="520" name="消防費最小値テキスト"/>
        <xdr:cNvSpPr txBox="1"/>
      </xdr:nvSpPr>
      <xdr:spPr>
        <a:xfrm>
          <a:off x="16370300" y="6725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35367</xdr:rowOff>
    </xdr:from>
    <xdr:to>
      <xdr:col>86</xdr:col>
      <xdr:colOff>25400</xdr:colOff>
      <xdr:row>39</xdr:row>
      <xdr:rowOff>35367</xdr:rowOff>
    </xdr:to>
    <xdr:cxnSp macro="">
      <xdr:nvCxnSpPr>
        <xdr:cNvPr id="521" name="直線コネクタ 520"/>
        <xdr:cNvCxnSpPr/>
      </xdr:nvCxnSpPr>
      <xdr:spPr>
        <a:xfrm>
          <a:off x="16230600" y="6721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129537</xdr:rowOff>
    </xdr:from>
    <xdr:ext cx="534377" cy="259045"/>
    <xdr:sp macro="" textlink="">
      <xdr:nvSpPr>
        <xdr:cNvPr id="522" name="消防費最大値テキスト"/>
        <xdr:cNvSpPr txBox="1"/>
      </xdr:nvSpPr>
      <xdr:spPr>
        <a:xfrm>
          <a:off x="16370300" y="493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11410</xdr:rowOff>
    </xdr:from>
    <xdr:to>
      <xdr:col>86</xdr:col>
      <xdr:colOff>25400</xdr:colOff>
      <xdr:row>30</xdr:row>
      <xdr:rowOff>11410</xdr:rowOff>
    </xdr:to>
    <xdr:cxnSp macro="">
      <xdr:nvCxnSpPr>
        <xdr:cNvPr id="523" name="直線コネクタ 522"/>
        <xdr:cNvCxnSpPr/>
      </xdr:nvCxnSpPr>
      <xdr:spPr>
        <a:xfrm>
          <a:off x="16230600" y="515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126807</xdr:rowOff>
    </xdr:from>
    <xdr:to>
      <xdr:col>85</xdr:col>
      <xdr:colOff>127000</xdr:colOff>
      <xdr:row>34</xdr:row>
      <xdr:rowOff>168778</xdr:rowOff>
    </xdr:to>
    <xdr:cxnSp macro="">
      <xdr:nvCxnSpPr>
        <xdr:cNvPr id="524" name="直線コネクタ 523"/>
        <xdr:cNvCxnSpPr/>
      </xdr:nvCxnSpPr>
      <xdr:spPr>
        <a:xfrm>
          <a:off x="15481300" y="5956107"/>
          <a:ext cx="838200" cy="4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67967</xdr:rowOff>
    </xdr:from>
    <xdr:ext cx="534377" cy="259045"/>
    <xdr:sp macro="" textlink="">
      <xdr:nvSpPr>
        <xdr:cNvPr id="525" name="消防費平均値テキスト"/>
        <xdr:cNvSpPr txBox="1"/>
      </xdr:nvSpPr>
      <xdr:spPr>
        <a:xfrm>
          <a:off x="16370300" y="6240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89540</xdr:rowOff>
    </xdr:from>
    <xdr:to>
      <xdr:col>85</xdr:col>
      <xdr:colOff>177800</xdr:colOff>
      <xdr:row>37</xdr:row>
      <xdr:rowOff>19690</xdr:rowOff>
    </xdr:to>
    <xdr:sp macro="" textlink="">
      <xdr:nvSpPr>
        <xdr:cNvPr id="526" name="フローチャート: 判断 525"/>
        <xdr:cNvSpPr/>
      </xdr:nvSpPr>
      <xdr:spPr>
        <a:xfrm>
          <a:off x="16268700" y="626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126807</xdr:rowOff>
    </xdr:from>
    <xdr:to>
      <xdr:col>81</xdr:col>
      <xdr:colOff>50800</xdr:colOff>
      <xdr:row>36</xdr:row>
      <xdr:rowOff>4003</xdr:rowOff>
    </xdr:to>
    <xdr:cxnSp macro="">
      <xdr:nvCxnSpPr>
        <xdr:cNvPr id="527" name="直線コネクタ 526"/>
        <xdr:cNvCxnSpPr/>
      </xdr:nvCxnSpPr>
      <xdr:spPr>
        <a:xfrm flipV="1">
          <a:off x="14592300" y="5956107"/>
          <a:ext cx="889000" cy="22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97221</xdr:rowOff>
    </xdr:from>
    <xdr:to>
      <xdr:col>81</xdr:col>
      <xdr:colOff>101600</xdr:colOff>
      <xdr:row>37</xdr:row>
      <xdr:rowOff>27371</xdr:rowOff>
    </xdr:to>
    <xdr:sp macro="" textlink="">
      <xdr:nvSpPr>
        <xdr:cNvPr id="528" name="フローチャート: 判断 527"/>
        <xdr:cNvSpPr/>
      </xdr:nvSpPr>
      <xdr:spPr>
        <a:xfrm>
          <a:off x="15430500" y="626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18498</xdr:rowOff>
    </xdr:from>
    <xdr:ext cx="534377" cy="259045"/>
    <xdr:sp macro="" textlink="">
      <xdr:nvSpPr>
        <xdr:cNvPr id="529" name="テキスト ボックス 528"/>
        <xdr:cNvSpPr txBox="1"/>
      </xdr:nvSpPr>
      <xdr:spPr>
        <a:xfrm>
          <a:off x="15214111" y="63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4003</xdr:rowOff>
    </xdr:from>
    <xdr:to>
      <xdr:col>76</xdr:col>
      <xdr:colOff>114300</xdr:colOff>
      <xdr:row>36</xdr:row>
      <xdr:rowOff>37104</xdr:rowOff>
    </xdr:to>
    <xdr:cxnSp macro="">
      <xdr:nvCxnSpPr>
        <xdr:cNvPr id="530" name="直線コネクタ 529"/>
        <xdr:cNvCxnSpPr/>
      </xdr:nvCxnSpPr>
      <xdr:spPr>
        <a:xfrm flipV="1">
          <a:off x="13703300" y="6176203"/>
          <a:ext cx="889000" cy="3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4684</xdr:rowOff>
    </xdr:from>
    <xdr:to>
      <xdr:col>76</xdr:col>
      <xdr:colOff>165100</xdr:colOff>
      <xdr:row>37</xdr:row>
      <xdr:rowOff>106284</xdr:rowOff>
    </xdr:to>
    <xdr:sp macro="" textlink="">
      <xdr:nvSpPr>
        <xdr:cNvPr id="531" name="フローチャート: 判断 530"/>
        <xdr:cNvSpPr/>
      </xdr:nvSpPr>
      <xdr:spPr>
        <a:xfrm>
          <a:off x="14541500" y="634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97411</xdr:rowOff>
    </xdr:from>
    <xdr:ext cx="534377" cy="259045"/>
    <xdr:sp macro="" textlink="">
      <xdr:nvSpPr>
        <xdr:cNvPr id="532" name="テキスト ボックス 531"/>
        <xdr:cNvSpPr txBox="1"/>
      </xdr:nvSpPr>
      <xdr:spPr>
        <a:xfrm>
          <a:off x="14325111" y="644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2540</xdr:rowOff>
    </xdr:from>
    <xdr:to>
      <xdr:col>71</xdr:col>
      <xdr:colOff>177800</xdr:colOff>
      <xdr:row>36</xdr:row>
      <xdr:rowOff>37104</xdr:rowOff>
    </xdr:to>
    <xdr:cxnSp macro="">
      <xdr:nvCxnSpPr>
        <xdr:cNvPr id="533" name="直線コネクタ 532"/>
        <xdr:cNvCxnSpPr/>
      </xdr:nvCxnSpPr>
      <xdr:spPr>
        <a:xfrm>
          <a:off x="12814300" y="6174740"/>
          <a:ext cx="889000" cy="3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65857</xdr:rowOff>
    </xdr:from>
    <xdr:to>
      <xdr:col>72</xdr:col>
      <xdr:colOff>38100</xdr:colOff>
      <xdr:row>37</xdr:row>
      <xdr:rowOff>167457</xdr:rowOff>
    </xdr:to>
    <xdr:sp macro="" textlink="">
      <xdr:nvSpPr>
        <xdr:cNvPr id="534" name="フローチャート: 判断 533"/>
        <xdr:cNvSpPr/>
      </xdr:nvSpPr>
      <xdr:spPr>
        <a:xfrm>
          <a:off x="13652500" y="640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158584</xdr:rowOff>
    </xdr:from>
    <xdr:ext cx="534377" cy="259045"/>
    <xdr:sp macro="" textlink="">
      <xdr:nvSpPr>
        <xdr:cNvPr id="535" name="テキスト ボックス 534"/>
        <xdr:cNvSpPr txBox="1"/>
      </xdr:nvSpPr>
      <xdr:spPr>
        <a:xfrm>
          <a:off x="13436111" y="650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59182</xdr:rowOff>
    </xdr:from>
    <xdr:to>
      <xdr:col>67</xdr:col>
      <xdr:colOff>101600</xdr:colOff>
      <xdr:row>37</xdr:row>
      <xdr:rowOff>160782</xdr:rowOff>
    </xdr:to>
    <xdr:sp macro="" textlink="">
      <xdr:nvSpPr>
        <xdr:cNvPr id="536" name="フローチャート: 判断 535"/>
        <xdr:cNvSpPr/>
      </xdr:nvSpPr>
      <xdr:spPr>
        <a:xfrm>
          <a:off x="1276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151909</xdr:rowOff>
    </xdr:from>
    <xdr:ext cx="534377" cy="259045"/>
    <xdr:sp macro="" textlink="">
      <xdr:nvSpPr>
        <xdr:cNvPr id="537" name="テキスト ボックス 536"/>
        <xdr:cNvSpPr txBox="1"/>
      </xdr:nvSpPr>
      <xdr:spPr>
        <a:xfrm>
          <a:off x="12547111" y="649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117978</xdr:rowOff>
    </xdr:from>
    <xdr:to>
      <xdr:col>85</xdr:col>
      <xdr:colOff>177800</xdr:colOff>
      <xdr:row>35</xdr:row>
      <xdr:rowOff>48128</xdr:rowOff>
    </xdr:to>
    <xdr:sp macro="" textlink="">
      <xdr:nvSpPr>
        <xdr:cNvPr id="543" name="楕円 542"/>
        <xdr:cNvSpPr/>
      </xdr:nvSpPr>
      <xdr:spPr>
        <a:xfrm>
          <a:off x="16268700" y="594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140855</xdr:rowOff>
    </xdr:from>
    <xdr:ext cx="534377" cy="259045"/>
    <xdr:sp macro="" textlink="">
      <xdr:nvSpPr>
        <xdr:cNvPr id="544" name="消防費該当値テキスト"/>
        <xdr:cNvSpPr txBox="1"/>
      </xdr:nvSpPr>
      <xdr:spPr>
        <a:xfrm>
          <a:off x="16370300" y="579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76007</xdr:rowOff>
    </xdr:from>
    <xdr:to>
      <xdr:col>81</xdr:col>
      <xdr:colOff>101600</xdr:colOff>
      <xdr:row>35</xdr:row>
      <xdr:rowOff>6157</xdr:rowOff>
    </xdr:to>
    <xdr:sp macro="" textlink="">
      <xdr:nvSpPr>
        <xdr:cNvPr id="545" name="楕円 544"/>
        <xdr:cNvSpPr/>
      </xdr:nvSpPr>
      <xdr:spPr>
        <a:xfrm>
          <a:off x="15430500" y="590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22684</xdr:rowOff>
    </xdr:from>
    <xdr:ext cx="534377" cy="259045"/>
    <xdr:sp macro="" textlink="">
      <xdr:nvSpPr>
        <xdr:cNvPr id="546" name="テキスト ボックス 545"/>
        <xdr:cNvSpPr txBox="1"/>
      </xdr:nvSpPr>
      <xdr:spPr>
        <a:xfrm>
          <a:off x="15214111" y="568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124653</xdr:rowOff>
    </xdr:from>
    <xdr:to>
      <xdr:col>76</xdr:col>
      <xdr:colOff>165100</xdr:colOff>
      <xdr:row>36</xdr:row>
      <xdr:rowOff>54803</xdr:rowOff>
    </xdr:to>
    <xdr:sp macro="" textlink="">
      <xdr:nvSpPr>
        <xdr:cNvPr id="547" name="楕円 546"/>
        <xdr:cNvSpPr/>
      </xdr:nvSpPr>
      <xdr:spPr>
        <a:xfrm>
          <a:off x="14541500" y="612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71330</xdr:rowOff>
    </xdr:from>
    <xdr:ext cx="534377" cy="259045"/>
    <xdr:sp macro="" textlink="">
      <xdr:nvSpPr>
        <xdr:cNvPr id="548" name="テキスト ボックス 547"/>
        <xdr:cNvSpPr txBox="1"/>
      </xdr:nvSpPr>
      <xdr:spPr>
        <a:xfrm>
          <a:off x="14325111" y="590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157754</xdr:rowOff>
    </xdr:from>
    <xdr:to>
      <xdr:col>72</xdr:col>
      <xdr:colOff>38100</xdr:colOff>
      <xdr:row>36</xdr:row>
      <xdr:rowOff>87904</xdr:rowOff>
    </xdr:to>
    <xdr:sp macro="" textlink="">
      <xdr:nvSpPr>
        <xdr:cNvPr id="549" name="楕円 548"/>
        <xdr:cNvSpPr/>
      </xdr:nvSpPr>
      <xdr:spPr>
        <a:xfrm>
          <a:off x="13652500" y="615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104431</xdr:rowOff>
    </xdr:from>
    <xdr:ext cx="534377" cy="259045"/>
    <xdr:sp macro="" textlink="">
      <xdr:nvSpPr>
        <xdr:cNvPr id="550" name="テキスト ボックス 549"/>
        <xdr:cNvSpPr txBox="1"/>
      </xdr:nvSpPr>
      <xdr:spPr>
        <a:xfrm>
          <a:off x="13436111" y="593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123190</xdr:rowOff>
    </xdr:from>
    <xdr:to>
      <xdr:col>67</xdr:col>
      <xdr:colOff>101600</xdr:colOff>
      <xdr:row>36</xdr:row>
      <xdr:rowOff>53340</xdr:rowOff>
    </xdr:to>
    <xdr:sp macro="" textlink="">
      <xdr:nvSpPr>
        <xdr:cNvPr id="551" name="楕円 550"/>
        <xdr:cNvSpPr/>
      </xdr:nvSpPr>
      <xdr:spPr>
        <a:xfrm>
          <a:off x="127635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69867</xdr:rowOff>
    </xdr:from>
    <xdr:ext cx="534377" cy="259045"/>
    <xdr:sp macro="" textlink="">
      <xdr:nvSpPr>
        <xdr:cNvPr id="552" name="テキスト ボックス 551"/>
        <xdr:cNvSpPr txBox="1"/>
      </xdr:nvSpPr>
      <xdr:spPr>
        <a:xfrm>
          <a:off x="12547111" y="589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3" name="テキスト ボックス 57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5" name="テキスト ボックス 57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28698</xdr:rowOff>
    </xdr:from>
    <xdr:to>
      <xdr:col>85</xdr:col>
      <xdr:colOff>126364</xdr:colOff>
      <xdr:row>58</xdr:row>
      <xdr:rowOff>31213</xdr:rowOff>
    </xdr:to>
    <xdr:cxnSp macro="">
      <xdr:nvCxnSpPr>
        <xdr:cNvPr id="579" name="直線コネクタ 578"/>
        <xdr:cNvCxnSpPr/>
      </xdr:nvCxnSpPr>
      <xdr:spPr>
        <a:xfrm flipV="1">
          <a:off x="16317595" y="8601198"/>
          <a:ext cx="1269" cy="1374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35040</xdr:rowOff>
    </xdr:from>
    <xdr:ext cx="534377" cy="259045"/>
    <xdr:sp macro="" textlink="">
      <xdr:nvSpPr>
        <xdr:cNvPr id="580" name="教育費最小値テキスト"/>
        <xdr:cNvSpPr txBox="1"/>
      </xdr:nvSpPr>
      <xdr:spPr>
        <a:xfrm>
          <a:off x="16370300" y="997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31213</xdr:rowOff>
    </xdr:from>
    <xdr:to>
      <xdr:col>86</xdr:col>
      <xdr:colOff>25400</xdr:colOff>
      <xdr:row>58</xdr:row>
      <xdr:rowOff>31213</xdr:rowOff>
    </xdr:to>
    <xdr:cxnSp macro="">
      <xdr:nvCxnSpPr>
        <xdr:cNvPr id="581" name="直線コネクタ 580"/>
        <xdr:cNvCxnSpPr/>
      </xdr:nvCxnSpPr>
      <xdr:spPr>
        <a:xfrm>
          <a:off x="16230600" y="9975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146825</xdr:rowOff>
    </xdr:from>
    <xdr:ext cx="534377" cy="259045"/>
    <xdr:sp macro="" textlink="">
      <xdr:nvSpPr>
        <xdr:cNvPr id="582" name="教育費最大値テキスト"/>
        <xdr:cNvSpPr txBox="1"/>
      </xdr:nvSpPr>
      <xdr:spPr>
        <a:xfrm>
          <a:off x="16370300" y="837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28698</xdr:rowOff>
    </xdr:from>
    <xdr:to>
      <xdr:col>86</xdr:col>
      <xdr:colOff>25400</xdr:colOff>
      <xdr:row>50</xdr:row>
      <xdr:rowOff>28698</xdr:rowOff>
    </xdr:to>
    <xdr:cxnSp macro="">
      <xdr:nvCxnSpPr>
        <xdr:cNvPr id="583" name="直線コネクタ 582"/>
        <xdr:cNvCxnSpPr/>
      </xdr:nvCxnSpPr>
      <xdr:spPr>
        <a:xfrm>
          <a:off x="16230600" y="860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31213</xdr:rowOff>
    </xdr:from>
    <xdr:to>
      <xdr:col>85</xdr:col>
      <xdr:colOff>127000</xdr:colOff>
      <xdr:row>53</xdr:row>
      <xdr:rowOff>46268</xdr:rowOff>
    </xdr:to>
    <xdr:cxnSp macro="">
      <xdr:nvCxnSpPr>
        <xdr:cNvPr id="584" name="直線コネクタ 583"/>
        <xdr:cNvCxnSpPr/>
      </xdr:nvCxnSpPr>
      <xdr:spPr>
        <a:xfrm>
          <a:off x="15481300" y="8946613"/>
          <a:ext cx="838200" cy="18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43356</xdr:rowOff>
    </xdr:from>
    <xdr:ext cx="534377" cy="259045"/>
    <xdr:sp macro="" textlink="">
      <xdr:nvSpPr>
        <xdr:cNvPr id="585" name="教育費平均値テキスト"/>
        <xdr:cNvSpPr txBox="1"/>
      </xdr:nvSpPr>
      <xdr:spPr>
        <a:xfrm>
          <a:off x="16370300" y="9301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64929</xdr:rowOff>
    </xdr:from>
    <xdr:to>
      <xdr:col>85</xdr:col>
      <xdr:colOff>177800</xdr:colOff>
      <xdr:row>54</xdr:row>
      <xdr:rowOff>166529</xdr:rowOff>
    </xdr:to>
    <xdr:sp macro="" textlink="">
      <xdr:nvSpPr>
        <xdr:cNvPr id="586" name="フローチャート: 判断 585"/>
        <xdr:cNvSpPr/>
      </xdr:nvSpPr>
      <xdr:spPr>
        <a:xfrm>
          <a:off x="16268700" y="932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31213</xdr:rowOff>
    </xdr:from>
    <xdr:to>
      <xdr:col>81</xdr:col>
      <xdr:colOff>50800</xdr:colOff>
      <xdr:row>52</xdr:row>
      <xdr:rowOff>32650</xdr:rowOff>
    </xdr:to>
    <xdr:cxnSp macro="">
      <xdr:nvCxnSpPr>
        <xdr:cNvPr id="587" name="直線コネクタ 586"/>
        <xdr:cNvCxnSpPr/>
      </xdr:nvCxnSpPr>
      <xdr:spPr>
        <a:xfrm flipV="1">
          <a:off x="14592300" y="8946613"/>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156272</xdr:rowOff>
    </xdr:from>
    <xdr:to>
      <xdr:col>81</xdr:col>
      <xdr:colOff>101600</xdr:colOff>
      <xdr:row>55</xdr:row>
      <xdr:rowOff>86422</xdr:rowOff>
    </xdr:to>
    <xdr:sp macro="" textlink="">
      <xdr:nvSpPr>
        <xdr:cNvPr id="588" name="フローチャート: 判断 587"/>
        <xdr:cNvSpPr/>
      </xdr:nvSpPr>
      <xdr:spPr>
        <a:xfrm>
          <a:off x="15430500" y="941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77549</xdr:rowOff>
    </xdr:from>
    <xdr:ext cx="534377" cy="259045"/>
    <xdr:sp macro="" textlink="">
      <xdr:nvSpPr>
        <xdr:cNvPr id="589" name="テキスト ボックス 588"/>
        <xdr:cNvSpPr txBox="1"/>
      </xdr:nvSpPr>
      <xdr:spPr>
        <a:xfrm>
          <a:off x="15214111" y="950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32650</xdr:rowOff>
    </xdr:from>
    <xdr:to>
      <xdr:col>76</xdr:col>
      <xdr:colOff>114300</xdr:colOff>
      <xdr:row>53</xdr:row>
      <xdr:rowOff>7634</xdr:rowOff>
    </xdr:to>
    <xdr:cxnSp macro="">
      <xdr:nvCxnSpPr>
        <xdr:cNvPr id="590" name="直線コネクタ 589"/>
        <xdr:cNvCxnSpPr/>
      </xdr:nvCxnSpPr>
      <xdr:spPr>
        <a:xfrm flipV="1">
          <a:off x="13703300" y="8948050"/>
          <a:ext cx="889000" cy="14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68000</xdr:rowOff>
    </xdr:from>
    <xdr:to>
      <xdr:col>76</xdr:col>
      <xdr:colOff>165100</xdr:colOff>
      <xdr:row>55</xdr:row>
      <xdr:rowOff>169600</xdr:rowOff>
    </xdr:to>
    <xdr:sp macro="" textlink="">
      <xdr:nvSpPr>
        <xdr:cNvPr id="591" name="フローチャート: 判断 590"/>
        <xdr:cNvSpPr/>
      </xdr:nvSpPr>
      <xdr:spPr>
        <a:xfrm>
          <a:off x="14541500" y="949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160727</xdr:rowOff>
    </xdr:from>
    <xdr:ext cx="534377" cy="259045"/>
    <xdr:sp macro="" textlink="">
      <xdr:nvSpPr>
        <xdr:cNvPr id="592" name="テキスト ボックス 591"/>
        <xdr:cNvSpPr txBox="1"/>
      </xdr:nvSpPr>
      <xdr:spPr>
        <a:xfrm>
          <a:off x="14325111" y="95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7634</xdr:rowOff>
    </xdr:from>
    <xdr:to>
      <xdr:col>71</xdr:col>
      <xdr:colOff>177800</xdr:colOff>
      <xdr:row>55</xdr:row>
      <xdr:rowOff>10639</xdr:rowOff>
    </xdr:to>
    <xdr:cxnSp macro="">
      <xdr:nvCxnSpPr>
        <xdr:cNvPr id="593" name="直線コネクタ 592"/>
        <xdr:cNvCxnSpPr/>
      </xdr:nvCxnSpPr>
      <xdr:spPr>
        <a:xfrm flipV="1">
          <a:off x="12814300" y="9094484"/>
          <a:ext cx="889000" cy="34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65224</xdr:rowOff>
    </xdr:from>
    <xdr:to>
      <xdr:col>72</xdr:col>
      <xdr:colOff>38100</xdr:colOff>
      <xdr:row>55</xdr:row>
      <xdr:rowOff>166824</xdr:rowOff>
    </xdr:to>
    <xdr:sp macro="" textlink="">
      <xdr:nvSpPr>
        <xdr:cNvPr id="594" name="フローチャート: 判断 593"/>
        <xdr:cNvSpPr/>
      </xdr:nvSpPr>
      <xdr:spPr>
        <a:xfrm>
          <a:off x="13652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157951</xdr:rowOff>
    </xdr:from>
    <xdr:ext cx="534377" cy="259045"/>
    <xdr:sp macro="" textlink="">
      <xdr:nvSpPr>
        <xdr:cNvPr id="595" name="テキスト ボックス 594"/>
        <xdr:cNvSpPr txBox="1"/>
      </xdr:nvSpPr>
      <xdr:spPr>
        <a:xfrm>
          <a:off x="13436111" y="958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124889</xdr:rowOff>
    </xdr:from>
    <xdr:to>
      <xdr:col>67</xdr:col>
      <xdr:colOff>101600</xdr:colOff>
      <xdr:row>56</xdr:row>
      <xdr:rowOff>55039</xdr:rowOff>
    </xdr:to>
    <xdr:sp macro="" textlink="">
      <xdr:nvSpPr>
        <xdr:cNvPr id="596" name="フローチャート: 判断 595"/>
        <xdr:cNvSpPr/>
      </xdr:nvSpPr>
      <xdr:spPr>
        <a:xfrm>
          <a:off x="12763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46166</xdr:rowOff>
    </xdr:from>
    <xdr:ext cx="534377" cy="259045"/>
    <xdr:sp macro="" textlink="">
      <xdr:nvSpPr>
        <xdr:cNvPr id="597" name="テキスト ボックス 596"/>
        <xdr:cNvSpPr txBox="1"/>
      </xdr:nvSpPr>
      <xdr:spPr>
        <a:xfrm>
          <a:off x="12547111" y="964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166918</xdr:rowOff>
    </xdr:from>
    <xdr:to>
      <xdr:col>85</xdr:col>
      <xdr:colOff>177800</xdr:colOff>
      <xdr:row>53</xdr:row>
      <xdr:rowOff>97068</xdr:rowOff>
    </xdr:to>
    <xdr:sp macro="" textlink="">
      <xdr:nvSpPr>
        <xdr:cNvPr id="603" name="楕円 602"/>
        <xdr:cNvSpPr/>
      </xdr:nvSpPr>
      <xdr:spPr>
        <a:xfrm>
          <a:off x="16268700" y="908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18345</xdr:rowOff>
    </xdr:from>
    <xdr:ext cx="534377" cy="259045"/>
    <xdr:sp macro="" textlink="">
      <xdr:nvSpPr>
        <xdr:cNvPr id="604" name="教育費該当値テキスト"/>
        <xdr:cNvSpPr txBox="1"/>
      </xdr:nvSpPr>
      <xdr:spPr>
        <a:xfrm>
          <a:off x="16370300" y="893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151863</xdr:rowOff>
    </xdr:from>
    <xdr:to>
      <xdr:col>81</xdr:col>
      <xdr:colOff>101600</xdr:colOff>
      <xdr:row>52</xdr:row>
      <xdr:rowOff>82013</xdr:rowOff>
    </xdr:to>
    <xdr:sp macro="" textlink="">
      <xdr:nvSpPr>
        <xdr:cNvPr id="605" name="楕円 604"/>
        <xdr:cNvSpPr/>
      </xdr:nvSpPr>
      <xdr:spPr>
        <a:xfrm>
          <a:off x="15430500" y="889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98540</xdr:rowOff>
    </xdr:from>
    <xdr:ext cx="534377" cy="259045"/>
    <xdr:sp macro="" textlink="">
      <xdr:nvSpPr>
        <xdr:cNvPr id="606" name="テキスト ボックス 605"/>
        <xdr:cNvSpPr txBox="1"/>
      </xdr:nvSpPr>
      <xdr:spPr>
        <a:xfrm>
          <a:off x="15214111" y="867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153300</xdr:rowOff>
    </xdr:from>
    <xdr:to>
      <xdr:col>76</xdr:col>
      <xdr:colOff>165100</xdr:colOff>
      <xdr:row>52</xdr:row>
      <xdr:rowOff>83450</xdr:rowOff>
    </xdr:to>
    <xdr:sp macro="" textlink="">
      <xdr:nvSpPr>
        <xdr:cNvPr id="607" name="楕円 606"/>
        <xdr:cNvSpPr/>
      </xdr:nvSpPr>
      <xdr:spPr>
        <a:xfrm>
          <a:off x="14541500" y="889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99977</xdr:rowOff>
    </xdr:from>
    <xdr:ext cx="534377" cy="259045"/>
    <xdr:sp macro="" textlink="">
      <xdr:nvSpPr>
        <xdr:cNvPr id="608" name="テキスト ボックス 607"/>
        <xdr:cNvSpPr txBox="1"/>
      </xdr:nvSpPr>
      <xdr:spPr>
        <a:xfrm>
          <a:off x="14325111" y="867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128284</xdr:rowOff>
    </xdr:from>
    <xdr:to>
      <xdr:col>72</xdr:col>
      <xdr:colOff>38100</xdr:colOff>
      <xdr:row>53</xdr:row>
      <xdr:rowOff>58434</xdr:rowOff>
    </xdr:to>
    <xdr:sp macro="" textlink="">
      <xdr:nvSpPr>
        <xdr:cNvPr id="609" name="楕円 608"/>
        <xdr:cNvSpPr/>
      </xdr:nvSpPr>
      <xdr:spPr>
        <a:xfrm>
          <a:off x="13652500" y="904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74961</xdr:rowOff>
    </xdr:from>
    <xdr:ext cx="534377" cy="259045"/>
    <xdr:sp macro="" textlink="">
      <xdr:nvSpPr>
        <xdr:cNvPr id="610" name="テキスト ボックス 609"/>
        <xdr:cNvSpPr txBox="1"/>
      </xdr:nvSpPr>
      <xdr:spPr>
        <a:xfrm>
          <a:off x="13436111" y="881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131289</xdr:rowOff>
    </xdr:from>
    <xdr:to>
      <xdr:col>67</xdr:col>
      <xdr:colOff>101600</xdr:colOff>
      <xdr:row>55</xdr:row>
      <xdr:rowOff>61439</xdr:rowOff>
    </xdr:to>
    <xdr:sp macro="" textlink="">
      <xdr:nvSpPr>
        <xdr:cNvPr id="611" name="楕円 610"/>
        <xdr:cNvSpPr/>
      </xdr:nvSpPr>
      <xdr:spPr>
        <a:xfrm>
          <a:off x="12763500" y="938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77966</xdr:rowOff>
    </xdr:from>
    <xdr:ext cx="534377" cy="259045"/>
    <xdr:sp macro="" textlink="">
      <xdr:nvSpPr>
        <xdr:cNvPr id="612" name="テキスト ボックス 611"/>
        <xdr:cNvSpPr txBox="1"/>
      </xdr:nvSpPr>
      <xdr:spPr>
        <a:xfrm>
          <a:off x="12547111" y="916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6" name="テキスト ボックス 625"/>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8" name="テキスト ボックス 627"/>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0" name="テキスト ボックス 629"/>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2" name="テキスト ボックス 631"/>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132652</xdr:rowOff>
    </xdr:from>
    <xdr:to>
      <xdr:col>85</xdr:col>
      <xdr:colOff>126364</xdr:colOff>
      <xdr:row>79</xdr:row>
      <xdr:rowOff>44450</xdr:rowOff>
    </xdr:to>
    <xdr:cxnSp macro="">
      <xdr:nvCxnSpPr>
        <xdr:cNvPr id="636" name="直線コネクタ 635"/>
        <xdr:cNvCxnSpPr/>
      </xdr:nvCxnSpPr>
      <xdr:spPr>
        <a:xfrm flipV="1">
          <a:off x="16317595" y="12305602"/>
          <a:ext cx="1269" cy="128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79329</xdr:rowOff>
    </xdr:from>
    <xdr:ext cx="469744" cy="259045"/>
    <xdr:sp macro="" textlink="">
      <xdr:nvSpPr>
        <xdr:cNvPr id="639" name="災害復旧費最大値テキスト"/>
        <xdr:cNvSpPr txBox="1"/>
      </xdr:nvSpPr>
      <xdr:spPr>
        <a:xfrm>
          <a:off x="16370300" y="1208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132652</xdr:rowOff>
    </xdr:from>
    <xdr:to>
      <xdr:col>86</xdr:col>
      <xdr:colOff>25400</xdr:colOff>
      <xdr:row>71</xdr:row>
      <xdr:rowOff>132652</xdr:rowOff>
    </xdr:to>
    <xdr:cxnSp macro="">
      <xdr:nvCxnSpPr>
        <xdr:cNvPr id="640" name="直線コネクタ 639"/>
        <xdr:cNvCxnSpPr/>
      </xdr:nvCxnSpPr>
      <xdr:spPr>
        <a:xfrm>
          <a:off x="16230600" y="123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168466</xdr:rowOff>
    </xdr:from>
    <xdr:to>
      <xdr:col>85</xdr:col>
      <xdr:colOff>127000</xdr:colOff>
      <xdr:row>78</xdr:row>
      <xdr:rowOff>109792</xdr:rowOff>
    </xdr:to>
    <xdr:cxnSp macro="">
      <xdr:nvCxnSpPr>
        <xdr:cNvPr id="641" name="直線コネクタ 640"/>
        <xdr:cNvCxnSpPr/>
      </xdr:nvCxnSpPr>
      <xdr:spPr>
        <a:xfrm flipV="1">
          <a:off x="15481300" y="13198666"/>
          <a:ext cx="838200" cy="28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13797</xdr:rowOff>
    </xdr:from>
    <xdr:ext cx="378565" cy="259045"/>
    <xdr:sp macro="" textlink="">
      <xdr:nvSpPr>
        <xdr:cNvPr id="642" name="災害復旧費平均値テキスト"/>
        <xdr:cNvSpPr txBox="1"/>
      </xdr:nvSpPr>
      <xdr:spPr>
        <a:xfrm>
          <a:off x="16370300" y="133868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35370</xdr:rowOff>
    </xdr:from>
    <xdr:to>
      <xdr:col>85</xdr:col>
      <xdr:colOff>177800</xdr:colOff>
      <xdr:row>78</xdr:row>
      <xdr:rowOff>136970</xdr:rowOff>
    </xdr:to>
    <xdr:sp macro="" textlink="">
      <xdr:nvSpPr>
        <xdr:cNvPr id="643" name="フローチャート: 判断 642"/>
        <xdr:cNvSpPr/>
      </xdr:nvSpPr>
      <xdr:spPr>
        <a:xfrm>
          <a:off x="16268700" y="1340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141605</xdr:rowOff>
    </xdr:from>
    <xdr:to>
      <xdr:col>81</xdr:col>
      <xdr:colOff>50800</xdr:colOff>
      <xdr:row>78</xdr:row>
      <xdr:rowOff>109792</xdr:rowOff>
    </xdr:to>
    <xdr:cxnSp macro="">
      <xdr:nvCxnSpPr>
        <xdr:cNvPr id="644" name="直線コネクタ 643"/>
        <xdr:cNvCxnSpPr/>
      </xdr:nvCxnSpPr>
      <xdr:spPr>
        <a:xfrm>
          <a:off x="14592300" y="13343255"/>
          <a:ext cx="889000" cy="13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42799</xdr:rowOff>
    </xdr:from>
    <xdr:to>
      <xdr:col>81</xdr:col>
      <xdr:colOff>101600</xdr:colOff>
      <xdr:row>78</xdr:row>
      <xdr:rowOff>144399</xdr:rowOff>
    </xdr:to>
    <xdr:sp macro="" textlink="">
      <xdr:nvSpPr>
        <xdr:cNvPr id="645" name="フローチャート: 判断 644"/>
        <xdr:cNvSpPr/>
      </xdr:nvSpPr>
      <xdr:spPr>
        <a:xfrm>
          <a:off x="15430500" y="1341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160926</xdr:rowOff>
    </xdr:from>
    <xdr:ext cx="378565" cy="259045"/>
    <xdr:sp macro="" textlink="">
      <xdr:nvSpPr>
        <xdr:cNvPr id="646" name="テキスト ボックス 645"/>
        <xdr:cNvSpPr txBox="1"/>
      </xdr:nvSpPr>
      <xdr:spPr>
        <a:xfrm>
          <a:off x="15292017" y="13191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51688</xdr:rowOff>
    </xdr:from>
    <xdr:to>
      <xdr:col>76</xdr:col>
      <xdr:colOff>114300</xdr:colOff>
      <xdr:row>77</xdr:row>
      <xdr:rowOff>141605</xdr:rowOff>
    </xdr:to>
    <xdr:cxnSp macro="">
      <xdr:nvCxnSpPr>
        <xdr:cNvPr id="647" name="直線コネクタ 646"/>
        <xdr:cNvCxnSpPr/>
      </xdr:nvCxnSpPr>
      <xdr:spPr>
        <a:xfrm>
          <a:off x="13703300" y="13253338"/>
          <a:ext cx="889000" cy="8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32322</xdr:rowOff>
    </xdr:from>
    <xdr:to>
      <xdr:col>76</xdr:col>
      <xdr:colOff>165100</xdr:colOff>
      <xdr:row>78</xdr:row>
      <xdr:rowOff>133922</xdr:rowOff>
    </xdr:to>
    <xdr:sp macro="" textlink="">
      <xdr:nvSpPr>
        <xdr:cNvPr id="648" name="フローチャート: 判断 647"/>
        <xdr:cNvSpPr/>
      </xdr:nvSpPr>
      <xdr:spPr>
        <a:xfrm>
          <a:off x="14541500" y="134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125049</xdr:rowOff>
    </xdr:from>
    <xdr:ext cx="378565" cy="259045"/>
    <xdr:sp macro="" textlink="">
      <xdr:nvSpPr>
        <xdr:cNvPr id="649" name="テキスト ボックス 648"/>
        <xdr:cNvSpPr txBox="1"/>
      </xdr:nvSpPr>
      <xdr:spPr>
        <a:xfrm>
          <a:off x="14403017" y="13498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51688</xdr:rowOff>
    </xdr:from>
    <xdr:to>
      <xdr:col>71</xdr:col>
      <xdr:colOff>177800</xdr:colOff>
      <xdr:row>79</xdr:row>
      <xdr:rowOff>1206</xdr:rowOff>
    </xdr:to>
    <xdr:cxnSp macro="">
      <xdr:nvCxnSpPr>
        <xdr:cNvPr id="650" name="直線コネクタ 649"/>
        <xdr:cNvCxnSpPr/>
      </xdr:nvCxnSpPr>
      <xdr:spPr>
        <a:xfrm flipV="1">
          <a:off x="12814300" y="13253338"/>
          <a:ext cx="889000" cy="29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114808</xdr:rowOff>
    </xdr:from>
    <xdr:to>
      <xdr:col>72</xdr:col>
      <xdr:colOff>38100</xdr:colOff>
      <xdr:row>79</xdr:row>
      <xdr:rowOff>44958</xdr:rowOff>
    </xdr:to>
    <xdr:sp macro="" textlink="">
      <xdr:nvSpPr>
        <xdr:cNvPr id="651" name="フローチャート: 判断 650"/>
        <xdr:cNvSpPr/>
      </xdr:nvSpPr>
      <xdr:spPr>
        <a:xfrm>
          <a:off x="13652500" y="134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36085</xdr:rowOff>
    </xdr:from>
    <xdr:ext cx="378565" cy="259045"/>
    <xdr:sp macro="" textlink="">
      <xdr:nvSpPr>
        <xdr:cNvPr id="652" name="テキスト ボックス 651"/>
        <xdr:cNvSpPr txBox="1"/>
      </xdr:nvSpPr>
      <xdr:spPr>
        <a:xfrm>
          <a:off x="13514017" y="13580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145098</xdr:rowOff>
    </xdr:from>
    <xdr:to>
      <xdr:col>67</xdr:col>
      <xdr:colOff>101600</xdr:colOff>
      <xdr:row>79</xdr:row>
      <xdr:rowOff>75248</xdr:rowOff>
    </xdr:to>
    <xdr:sp macro="" textlink="">
      <xdr:nvSpPr>
        <xdr:cNvPr id="653" name="フローチャート: 判断 652"/>
        <xdr:cNvSpPr/>
      </xdr:nvSpPr>
      <xdr:spPr>
        <a:xfrm>
          <a:off x="12763500" y="1351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66375</xdr:rowOff>
    </xdr:from>
    <xdr:ext cx="378565" cy="259045"/>
    <xdr:sp macro="" textlink="">
      <xdr:nvSpPr>
        <xdr:cNvPr id="654" name="テキスト ボックス 653"/>
        <xdr:cNvSpPr txBox="1"/>
      </xdr:nvSpPr>
      <xdr:spPr>
        <a:xfrm>
          <a:off x="12625017" y="13610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117666</xdr:rowOff>
    </xdr:from>
    <xdr:to>
      <xdr:col>85</xdr:col>
      <xdr:colOff>177800</xdr:colOff>
      <xdr:row>77</xdr:row>
      <xdr:rowOff>47816</xdr:rowOff>
    </xdr:to>
    <xdr:sp macro="" textlink="">
      <xdr:nvSpPr>
        <xdr:cNvPr id="660" name="楕円 659"/>
        <xdr:cNvSpPr/>
      </xdr:nvSpPr>
      <xdr:spPr>
        <a:xfrm>
          <a:off x="16268700" y="1314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140543</xdr:rowOff>
    </xdr:from>
    <xdr:ext cx="469744" cy="259045"/>
    <xdr:sp macro="" textlink="">
      <xdr:nvSpPr>
        <xdr:cNvPr id="661" name="災害復旧費該当値テキスト"/>
        <xdr:cNvSpPr txBox="1"/>
      </xdr:nvSpPr>
      <xdr:spPr>
        <a:xfrm>
          <a:off x="16370300" y="1299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58992</xdr:rowOff>
    </xdr:from>
    <xdr:to>
      <xdr:col>81</xdr:col>
      <xdr:colOff>101600</xdr:colOff>
      <xdr:row>78</xdr:row>
      <xdr:rowOff>160592</xdr:rowOff>
    </xdr:to>
    <xdr:sp macro="" textlink="">
      <xdr:nvSpPr>
        <xdr:cNvPr id="662" name="楕円 661"/>
        <xdr:cNvSpPr/>
      </xdr:nvSpPr>
      <xdr:spPr>
        <a:xfrm>
          <a:off x="15430500" y="1343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151719</xdr:rowOff>
    </xdr:from>
    <xdr:ext cx="378565" cy="259045"/>
    <xdr:sp macro="" textlink="">
      <xdr:nvSpPr>
        <xdr:cNvPr id="663" name="テキスト ボックス 662"/>
        <xdr:cNvSpPr txBox="1"/>
      </xdr:nvSpPr>
      <xdr:spPr>
        <a:xfrm>
          <a:off x="15292017" y="13524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90805</xdr:rowOff>
    </xdr:from>
    <xdr:to>
      <xdr:col>76</xdr:col>
      <xdr:colOff>165100</xdr:colOff>
      <xdr:row>78</xdr:row>
      <xdr:rowOff>20955</xdr:rowOff>
    </xdr:to>
    <xdr:sp macro="" textlink="">
      <xdr:nvSpPr>
        <xdr:cNvPr id="664" name="楕円 663"/>
        <xdr:cNvSpPr/>
      </xdr:nvSpPr>
      <xdr:spPr>
        <a:xfrm>
          <a:off x="14541500" y="1329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37482</xdr:rowOff>
    </xdr:from>
    <xdr:ext cx="469744" cy="259045"/>
    <xdr:sp macro="" textlink="">
      <xdr:nvSpPr>
        <xdr:cNvPr id="665" name="テキスト ボックス 664"/>
        <xdr:cNvSpPr txBox="1"/>
      </xdr:nvSpPr>
      <xdr:spPr>
        <a:xfrm>
          <a:off x="14357428" y="1306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888</xdr:rowOff>
    </xdr:from>
    <xdr:to>
      <xdr:col>72</xdr:col>
      <xdr:colOff>38100</xdr:colOff>
      <xdr:row>77</xdr:row>
      <xdr:rowOff>102488</xdr:rowOff>
    </xdr:to>
    <xdr:sp macro="" textlink="">
      <xdr:nvSpPr>
        <xdr:cNvPr id="666" name="楕円 665"/>
        <xdr:cNvSpPr/>
      </xdr:nvSpPr>
      <xdr:spPr>
        <a:xfrm>
          <a:off x="13652500" y="1320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119015</xdr:rowOff>
    </xdr:from>
    <xdr:ext cx="469744" cy="259045"/>
    <xdr:sp macro="" textlink="">
      <xdr:nvSpPr>
        <xdr:cNvPr id="667" name="テキスト ボックス 666"/>
        <xdr:cNvSpPr txBox="1"/>
      </xdr:nvSpPr>
      <xdr:spPr>
        <a:xfrm>
          <a:off x="13468428" y="1297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121856</xdr:rowOff>
    </xdr:from>
    <xdr:to>
      <xdr:col>67</xdr:col>
      <xdr:colOff>101600</xdr:colOff>
      <xdr:row>79</xdr:row>
      <xdr:rowOff>52006</xdr:rowOff>
    </xdr:to>
    <xdr:sp macro="" textlink="">
      <xdr:nvSpPr>
        <xdr:cNvPr id="668" name="楕円 667"/>
        <xdr:cNvSpPr/>
      </xdr:nvSpPr>
      <xdr:spPr>
        <a:xfrm>
          <a:off x="12763500" y="1349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68533</xdr:rowOff>
    </xdr:from>
    <xdr:ext cx="378565" cy="259045"/>
    <xdr:sp macro="" textlink="">
      <xdr:nvSpPr>
        <xdr:cNvPr id="669" name="テキスト ボックス 668"/>
        <xdr:cNvSpPr txBox="1"/>
      </xdr:nvSpPr>
      <xdr:spPr>
        <a:xfrm>
          <a:off x="12625017" y="13270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0" name="テキスト ボックス 67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81" name="直線コネクタ 68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2" name="テキスト ボックス 681"/>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3" name="直線コネクタ 68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4" name="テキスト ボックス 68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5" name="直線コネクタ 68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6" name="テキスト ボックス 68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7" name="直線コネクタ 68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8" name="テキスト ボックス 68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19707</xdr:rowOff>
    </xdr:from>
    <xdr:to>
      <xdr:col>85</xdr:col>
      <xdr:colOff>126364</xdr:colOff>
      <xdr:row>99</xdr:row>
      <xdr:rowOff>4071</xdr:rowOff>
    </xdr:to>
    <xdr:cxnSp macro="">
      <xdr:nvCxnSpPr>
        <xdr:cNvPr id="692" name="直線コネクタ 691"/>
        <xdr:cNvCxnSpPr/>
      </xdr:nvCxnSpPr>
      <xdr:spPr>
        <a:xfrm flipV="1">
          <a:off x="16317595" y="15793107"/>
          <a:ext cx="1269" cy="1184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7898</xdr:rowOff>
    </xdr:from>
    <xdr:ext cx="534377" cy="259045"/>
    <xdr:sp macro="" textlink="">
      <xdr:nvSpPr>
        <xdr:cNvPr id="693" name="公債費最小値テキスト"/>
        <xdr:cNvSpPr txBox="1"/>
      </xdr:nvSpPr>
      <xdr:spPr>
        <a:xfrm>
          <a:off x="16370300" y="1698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4071</xdr:rowOff>
    </xdr:from>
    <xdr:to>
      <xdr:col>86</xdr:col>
      <xdr:colOff>25400</xdr:colOff>
      <xdr:row>99</xdr:row>
      <xdr:rowOff>4071</xdr:rowOff>
    </xdr:to>
    <xdr:cxnSp macro="">
      <xdr:nvCxnSpPr>
        <xdr:cNvPr id="694" name="直線コネクタ 693"/>
        <xdr:cNvCxnSpPr/>
      </xdr:nvCxnSpPr>
      <xdr:spPr>
        <a:xfrm>
          <a:off x="16230600" y="1697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137834</xdr:rowOff>
    </xdr:from>
    <xdr:ext cx="534377" cy="259045"/>
    <xdr:sp macro="" textlink="">
      <xdr:nvSpPr>
        <xdr:cNvPr id="695" name="公債費最大値テキスト"/>
        <xdr:cNvSpPr txBox="1"/>
      </xdr:nvSpPr>
      <xdr:spPr>
        <a:xfrm>
          <a:off x="16370300" y="1556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19707</xdr:rowOff>
    </xdr:from>
    <xdr:to>
      <xdr:col>86</xdr:col>
      <xdr:colOff>25400</xdr:colOff>
      <xdr:row>92</xdr:row>
      <xdr:rowOff>19707</xdr:rowOff>
    </xdr:to>
    <xdr:cxnSp macro="">
      <xdr:nvCxnSpPr>
        <xdr:cNvPr id="696" name="直線コネクタ 695"/>
        <xdr:cNvCxnSpPr/>
      </xdr:nvCxnSpPr>
      <xdr:spPr>
        <a:xfrm>
          <a:off x="16230600" y="157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106049</xdr:rowOff>
    </xdr:from>
    <xdr:to>
      <xdr:col>85</xdr:col>
      <xdr:colOff>127000</xdr:colOff>
      <xdr:row>94</xdr:row>
      <xdr:rowOff>129550</xdr:rowOff>
    </xdr:to>
    <xdr:cxnSp macro="">
      <xdr:nvCxnSpPr>
        <xdr:cNvPr id="697" name="直線コネクタ 696"/>
        <xdr:cNvCxnSpPr/>
      </xdr:nvCxnSpPr>
      <xdr:spPr>
        <a:xfrm flipV="1">
          <a:off x="15481300" y="16222349"/>
          <a:ext cx="838200" cy="2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26019</xdr:rowOff>
    </xdr:from>
    <xdr:ext cx="534377" cy="259045"/>
    <xdr:sp macro="" textlink="">
      <xdr:nvSpPr>
        <xdr:cNvPr id="698" name="公債費平均値テキスト"/>
        <xdr:cNvSpPr txBox="1"/>
      </xdr:nvSpPr>
      <xdr:spPr>
        <a:xfrm>
          <a:off x="16370300" y="16656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47592</xdr:rowOff>
    </xdr:from>
    <xdr:to>
      <xdr:col>85</xdr:col>
      <xdr:colOff>177800</xdr:colOff>
      <xdr:row>97</xdr:row>
      <xdr:rowOff>149192</xdr:rowOff>
    </xdr:to>
    <xdr:sp macro="" textlink="">
      <xdr:nvSpPr>
        <xdr:cNvPr id="699" name="フローチャート: 判断 698"/>
        <xdr:cNvSpPr/>
      </xdr:nvSpPr>
      <xdr:spPr>
        <a:xfrm>
          <a:off x="162687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100701</xdr:rowOff>
    </xdr:from>
    <xdr:to>
      <xdr:col>81</xdr:col>
      <xdr:colOff>50800</xdr:colOff>
      <xdr:row>94</xdr:row>
      <xdr:rowOff>129550</xdr:rowOff>
    </xdr:to>
    <xdr:cxnSp macro="">
      <xdr:nvCxnSpPr>
        <xdr:cNvPr id="700" name="直線コネクタ 699"/>
        <xdr:cNvCxnSpPr/>
      </xdr:nvCxnSpPr>
      <xdr:spPr>
        <a:xfrm>
          <a:off x="14592300" y="16217001"/>
          <a:ext cx="889000" cy="2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68326</xdr:rowOff>
    </xdr:from>
    <xdr:to>
      <xdr:col>81</xdr:col>
      <xdr:colOff>101600</xdr:colOff>
      <xdr:row>97</xdr:row>
      <xdr:rowOff>169926</xdr:rowOff>
    </xdr:to>
    <xdr:sp macro="" textlink="">
      <xdr:nvSpPr>
        <xdr:cNvPr id="701" name="フローチャート: 判断 700"/>
        <xdr:cNvSpPr/>
      </xdr:nvSpPr>
      <xdr:spPr>
        <a:xfrm>
          <a:off x="15430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161053</xdr:rowOff>
    </xdr:from>
    <xdr:ext cx="534377" cy="259045"/>
    <xdr:sp macro="" textlink="">
      <xdr:nvSpPr>
        <xdr:cNvPr id="702" name="テキスト ボックス 701"/>
        <xdr:cNvSpPr txBox="1"/>
      </xdr:nvSpPr>
      <xdr:spPr>
        <a:xfrm>
          <a:off x="15214111" y="1679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60308</xdr:rowOff>
    </xdr:from>
    <xdr:to>
      <xdr:col>76</xdr:col>
      <xdr:colOff>114300</xdr:colOff>
      <xdr:row>94</xdr:row>
      <xdr:rowOff>100701</xdr:rowOff>
    </xdr:to>
    <xdr:cxnSp macro="">
      <xdr:nvCxnSpPr>
        <xdr:cNvPr id="703" name="直線コネクタ 702"/>
        <xdr:cNvCxnSpPr/>
      </xdr:nvCxnSpPr>
      <xdr:spPr>
        <a:xfrm>
          <a:off x="13703300" y="16176608"/>
          <a:ext cx="889000" cy="4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39432</xdr:rowOff>
    </xdr:from>
    <xdr:to>
      <xdr:col>76</xdr:col>
      <xdr:colOff>165100</xdr:colOff>
      <xdr:row>97</xdr:row>
      <xdr:rowOff>141032</xdr:rowOff>
    </xdr:to>
    <xdr:sp macro="" textlink="">
      <xdr:nvSpPr>
        <xdr:cNvPr id="704" name="フローチャート: 判断 703"/>
        <xdr:cNvSpPr/>
      </xdr:nvSpPr>
      <xdr:spPr>
        <a:xfrm>
          <a:off x="14541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132159</xdr:rowOff>
    </xdr:from>
    <xdr:ext cx="534377" cy="259045"/>
    <xdr:sp macro="" textlink="">
      <xdr:nvSpPr>
        <xdr:cNvPr id="705" name="テキスト ボックス 704"/>
        <xdr:cNvSpPr txBox="1"/>
      </xdr:nvSpPr>
      <xdr:spPr>
        <a:xfrm>
          <a:off x="14325111" y="1676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1648</xdr:rowOff>
    </xdr:from>
    <xdr:to>
      <xdr:col>71</xdr:col>
      <xdr:colOff>177800</xdr:colOff>
      <xdr:row>94</xdr:row>
      <xdr:rowOff>60308</xdr:rowOff>
    </xdr:to>
    <xdr:cxnSp macro="">
      <xdr:nvCxnSpPr>
        <xdr:cNvPr id="706" name="直線コネクタ 705"/>
        <xdr:cNvCxnSpPr/>
      </xdr:nvCxnSpPr>
      <xdr:spPr>
        <a:xfrm>
          <a:off x="12814300" y="16117948"/>
          <a:ext cx="889000" cy="5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171196</xdr:rowOff>
    </xdr:from>
    <xdr:to>
      <xdr:col>72</xdr:col>
      <xdr:colOff>38100</xdr:colOff>
      <xdr:row>97</xdr:row>
      <xdr:rowOff>101346</xdr:rowOff>
    </xdr:to>
    <xdr:sp macro="" textlink="">
      <xdr:nvSpPr>
        <xdr:cNvPr id="707" name="フローチャート: 判断 706"/>
        <xdr:cNvSpPr/>
      </xdr:nvSpPr>
      <xdr:spPr>
        <a:xfrm>
          <a:off x="13652500" y="1663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92473</xdr:rowOff>
    </xdr:from>
    <xdr:ext cx="534377" cy="259045"/>
    <xdr:sp macro="" textlink="">
      <xdr:nvSpPr>
        <xdr:cNvPr id="708" name="テキスト ボックス 707"/>
        <xdr:cNvSpPr txBox="1"/>
      </xdr:nvSpPr>
      <xdr:spPr>
        <a:xfrm>
          <a:off x="13436111" y="1672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160246</xdr:rowOff>
    </xdr:from>
    <xdr:to>
      <xdr:col>67</xdr:col>
      <xdr:colOff>101600</xdr:colOff>
      <xdr:row>97</xdr:row>
      <xdr:rowOff>90396</xdr:rowOff>
    </xdr:to>
    <xdr:sp macro="" textlink="">
      <xdr:nvSpPr>
        <xdr:cNvPr id="709" name="フローチャート: 判断 708"/>
        <xdr:cNvSpPr/>
      </xdr:nvSpPr>
      <xdr:spPr>
        <a:xfrm>
          <a:off x="12763500" y="1661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81523</xdr:rowOff>
    </xdr:from>
    <xdr:ext cx="534377" cy="259045"/>
    <xdr:sp macro="" textlink="">
      <xdr:nvSpPr>
        <xdr:cNvPr id="710" name="テキスト ボックス 709"/>
        <xdr:cNvSpPr txBox="1"/>
      </xdr:nvSpPr>
      <xdr:spPr>
        <a:xfrm>
          <a:off x="12547111" y="1671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55249</xdr:rowOff>
    </xdr:from>
    <xdr:to>
      <xdr:col>85</xdr:col>
      <xdr:colOff>177800</xdr:colOff>
      <xdr:row>94</xdr:row>
      <xdr:rowOff>156849</xdr:rowOff>
    </xdr:to>
    <xdr:sp macro="" textlink="">
      <xdr:nvSpPr>
        <xdr:cNvPr id="716" name="楕円 715"/>
        <xdr:cNvSpPr/>
      </xdr:nvSpPr>
      <xdr:spPr>
        <a:xfrm>
          <a:off x="16268700" y="1617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78126</xdr:rowOff>
    </xdr:from>
    <xdr:ext cx="534377" cy="259045"/>
    <xdr:sp macro="" textlink="">
      <xdr:nvSpPr>
        <xdr:cNvPr id="717" name="公債費該当値テキスト"/>
        <xdr:cNvSpPr txBox="1"/>
      </xdr:nvSpPr>
      <xdr:spPr>
        <a:xfrm>
          <a:off x="16370300" y="1602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78750</xdr:rowOff>
    </xdr:from>
    <xdr:to>
      <xdr:col>81</xdr:col>
      <xdr:colOff>101600</xdr:colOff>
      <xdr:row>95</xdr:row>
      <xdr:rowOff>8900</xdr:rowOff>
    </xdr:to>
    <xdr:sp macro="" textlink="">
      <xdr:nvSpPr>
        <xdr:cNvPr id="718" name="楕円 717"/>
        <xdr:cNvSpPr/>
      </xdr:nvSpPr>
      <xdr:spPr>
        <a:xfrm>
          <a:off x="15430500" y="1619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25427</xdr:rowOff>
    </xdr:from>
    <xdr:ext cx="534377" cy="259045"/>
    <xdr:sp macro="" textlink="">
      <xdr:nvSpPr>
        <xdr:cNvPr id="719" name="テキスト ボックス 718"/>
        <xdr:cNvSpPr txBox="1"/>
      </xdr:nvSpPr>
      <xdr:spPr>
        <a:xfrm>
          <a:off x="15214111" y="1597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49901</xdr:rowOff>
    </xdr:from>
    <xdr:to>
      <xdr:col>76</xdr:col>
      <xdr:colOff>165100</xdr:colOff>
      <xdr:row>94</xdr:row>
      <xdr:rowOff>151501</xdr:rowOff>
    </xdr:to>
    <xdr:sp macro="" textlink="">
      <xdr:nvSpPr>
        <xdr:cNvPr id="720" name="楕円 719"/>
        <xdr:cNvSpPr/>
      </xdr:nvSpPr>
      <xdr:spPr>
        <a:xfrm>
          <a:off x="14541500" y="1616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168028</xdr:rowOff>
    </xdr:from>
    <xdr:ext cx="534377" cy="259045"/>
    <xdr:sp macro="" textlink="">
      <xdr:nvSpPr>
        <xdr:cNvPr id="721" name="テキスト ボックス 720"/>
        <xdr:cNvSpPr txBox="1"/>
      </xdr:nvSpPr>
      <xdr:spPr>
        <a:xfrm>
          <a:off x="14325111" y="1594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9508</xdr:rowOff>
    </xdr:from>
    <xdr:to>
      <xdr:col>72</xdr:col>
      <xdr:colOff>38100</xdr:colOff>
      <xdr:row>94</xdr:row>
      <xdr:rowOff>111108</xdr:rowOff>
    </xdr:to>
    <xdr:sp macro="" textlink="">
      <xdr:nvSpPr>
        <xdr:cNvPr id="722" name="楕円 721"/>
        <xdr:cNvSpPr/>
      </xdr:nvSpPr>
      <xdr:spPr>
        <a:xfrm>
          <a:off x="13652500" y="1612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127635</xdr:rowOff>
    </xdr:from>
    <xdr:ext cx="534377" cy="259045"/>
    <xdr:sp macro="" textlink="">
      <xdr:nvSpPr>
        <xdr:cNvPr id="723" name="テキスト ボックス 722"/>
        <xdr:cNvSpPr txBox="1"/>
      </xdr:nvSpPr>
      <xdr:spPr>
        <a:xfrm>
          <a:off x="13436111" y="1590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122298</xdr:rowOff>
    </xdr:from>
    <xdr:to>
      <xdr:col>67</xdr:col>
      <xdr:colOff>101600</xdr:colOff>
      <xdr:row>94</xdr:row>
      <xdr:rowOff>52448</xdr:rowOff>
    </xdr:to>
    <xdr:sp macro="" textlink="">
      <xdr:nvSpPr>
        <xdr:cNvPr id="724" name="楕円 723"/>
        <xdr:cNvSpPr/>
      </xdr:nvSpPr>
      <xdr:spPr>
        <a:xfrm>
          <a:off x="12763500" y="1606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68975</xdr:rowOff>
    </xdr:from>
    <xdr:ext cx="534377" cy="259045"/>
    <xdr:sp macro="" textlink="">
      <xdr:nvSpPr>
        <xdr:cNvPr id="725" name="テキスト ボックス 724"/>
        <xdr:cNvSpPr txBox="1"/>
      </xdr:nvSpPr>
      <xdr:spPr>
        <a:xfrm>
          <a:off x="12547111" y="1584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9" name="テキスト ボックス 738"/>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1" name="テキスト ボックス 740"/>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3" name="テキスト ボックス 742"/>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5" name="テキスト ボックス 74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62956</xdr:rowOff>
    </xdr:from>
    <xdr:to>
      <xdr:col>116</xdr:col>
      <xdr:colOff>62864</xdr:colOff>
      <xdr:row>39</xdr:row>
      <xdr:rowOff>98878</xdr:rowOff>
    </xdr:to>
    <xdr:cxnSp macro="">
      <xdr:nvCxnSpPr>
        <xdr:cNvPr id="751" name="直線コネクタ 750"/>
        <xdr:cNvCxnSpPr/>
      </xdr:nvCxnSpPr>
      <xdr:spPr>
        <a:xfrm flipV="1">
          <a:off x="22159595" y="5377906"/>
          <a:ext cx="1269"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9633</xdr:rowOff>
    </xdr:from>
    <xdr:ext cx="469744" cy="259045"/>
    <xdr:sp macro="" textlink="">
      <xdr:nvSpPr>
        <xdr:cNvPr id="754" name="諸支出金最大値テキスト"/>
        <xdr:cNvSpPr txBox="1"/>
      </xdr:nvSpPr>
      <xdr:spPr>
        <a:xfrm>
          <a:off x="22212300" y="51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62956</xdr:rowOff>
    </xdr:from>
    <xdr:to>
      <xdr:col>116</xdr:col>
      <xdr:colOff>152400</xdr:colOff>
      <xdr:row>31</xdr:row>
      <xdr:rowOff>62956</xdr:rowOff>
    </xdr:to>
    <xdr:cxnSp macro="">
      <xdr:nvCxnSpPr>
        <xdr:cNvPr id="755" name="直線コネクタ 754"/>
        <xdr:cNvCxnSpPr/>
      </xdr:nvCxnSpPr>
      <xdr:spPr>
        <a:xfrm>
          <a:off x="22072600" y="537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158586</xdr:rowOff>
    </xdr:from>
    <xdr:ext cx="313932" cy="259045"/>
    <xdr:sp macro="" textlink="">
      <xdr:nvSpPr>
        <xdr:cNvPr id="757" name="諸支出金平均値テキスト"/>
        <xdr:cNvSpPr txBox="1"/>
      </xdr:nvSpPr>
      <xdr:spPr>
        <a:xfrm>
          <a:off x="22212300" y="650223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135709</xdr:rowOff>
    </xdr:from>
    <xdr:to>
      <xdr:col>116</xdr:col>
      <xdr:colOff>114300</xdr:colOff>
      <xdr:row>39</xdr:row>
      <xdr:rowOff>65859</xdr:rowOff>
    </xdr:to>
    <xdr:sp macro="" textlink="">
      <xdr:nvSpPr>
        <xdr:cNvPr id="758" name="フローチャート: 判断 757"/>
        <xdr:cNvSpPr/>
      </xdr:nvSpPr>
      <xdr:spPr>
        <a:xfrm>
          <a:off x="22110700" y="665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164012</xdr:rowOff>
    </xdr:from>
    <xdr:to>
      <xdr:col>112</xdr:col>
      <xdr:colOff>38100</xdr:colOff>
      <xdr:row>39</xdr:row>
      <xdr:rowOff>94162</xdr:rowOff>
    </xdr:to>
    <xdr:sp macro="" textlink="">
      <xdr:nvSpPr>
        <xdr:cNvPr id="760" name="フローチャート: 判断 759"/>
        <xdr:cNvSpPr/>
      </xdr:nvSpPr>
      <xdr:spPr>
        <a:xfrm>
          <a:off x="21272500" y="66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110688</xdr:rowOff>
    </xdr:from>
    <xdr:ext cx="313932" cy="259045"/>
    <xdr:sp macro="" textlink="">
      <xdr:nvSpPr>
        <xdr:cNvPr id="761" name="テキスト ボックス 760"/>
        <xdr:cNvSpPr txBox="1"/>
      </xdr:nvSpPr>
      <xdr:spPr>
        <a:xfrm>
          <a:off x="21166333" y="6454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158569</xdr:rowOff>
    </xdr:from>
    <xdr:to>
      <xdr:col>107</xdr:col>
      <xdr:colOff>101600</xdr:colOff>
      <xdr:row>39</xdr:row>
      <xdr:rowOff>88719</xdr:rowOff>
    </xdr:to>
    <xdr:sp macro="" textlink="">
      <xdr:nvSpPr>
        <xdr:cNvPr id="763" name="フローチャート: 判断 762"/>
        <xdr:cNvSpPr/>
      </xdr:nvSpPr>
      <xdr:spPr>
        <a:xfrm>
          <a:off x="20383500" y="667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105246</xdr:rowOff>
    </xdr:from>
    <xdr:ext cx="313932" cy="259045"/>
    <xdr:sp macro="" textlink="">
      <xdr:nvSpPr>
        <xdr:cNvPr id="764" name="テキスト ボックス 763"/>
        <xdr:cNvSpPr txBox="1"/>
      </xdr:nvSpPr>
      <xdr:spPr>
        <a:xfrm>
          <a:off x="20277333" y="6448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115026</xdr:rowOff>
    </xdr:from>
    <xdr:to>
      <xdr:col>102</xdr:col>
      <xdr:colOff>165100</xdr:colOff>
      <xdr:row>39</xdr:row>
      <xdr:rowOff>45176</xdr:rowOff>
    </xdr:to>
    <xdr:sp macro="" textlink="">
      <xdr:nvSpPr>
        <xdr:cNvPr id="766" name="フローチャート: 判断 765"/>
        <xdr:cNvSpPr/>
      </xdr:nvSpPr>
      <xdr:spPr>
        <a:xfrm>
          <a:off x="19494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61703</xdr:rowOff>
    </xdr:from>
    <xdr:ext cx="313932" cy="259045"/>
    <xdr:sp macro="" textlink="">
      <xdr:nvSpPr>
        <xdr:cNvPr id="767" name="テキスト ボックス 766"/>
        <xdr:cNvSpPr txBox="1"/>
      </xdr:nvSpPr>
      <xdr:spPr>
        <a:xfrm>
          <a:off x="19388333" y="6405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13788</xdr:rowOff>
    </xdr:from>
    <xdr:to>
      <xdr:col>98</xdr:col>
      <xdr:colOff>38100</xdr:colOff>
      <xdr:row>38</xdr:row>
      <xdr:rowOff>115388</xdr:rowOff>
    </xdr:to>
    <xdr:sp macro="" textlink="">
      <xdr:nvSpPr>
        <xdr:cNvPr id="768" name="フローチャート: 判断 767"/>
        <xdr:cNvSpPr/>
      </xdr:nvSpPr>
      <xdr:spPr>
        <a:xfrm>
          <a:off x="186055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131916</xdr:rowOff>
    </xdr:from>
    <xdr:ext cx="378565" cy="259045"/>
    <xdr:sp macro="" textlink="">
      <xdr:nvSpPr>
        <xdr:cNvPr id="769" name="テキスト ボックス 768"/>
        <xdr:cNvSpPr txBox="1"/>
      </xdr:nvSpPr>
      <xdr:spPr>
        <a:xfrm>
          <a:off x="18467017" y="6304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6"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土木費は住民１人当たり</a:t>
          </a:r>
          <a:r>
            <a:rPr kumimoji="1" lang="en-US" altLang="ja-JP" sz="1300">
              <a:latin typeface="ＭＳ Ｐゴシック" panose="020B0600070205080204" pitchFamily="50" charset="-128"/>
              <a:ea typeface="ＭＳ Ｐゴシック" panose="020B0600070205080204" pitchFamily="50" charset="-128"/>
            </a:rPr>
            <a:t>88,456</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１人当たりコストが高い水準となっている。これは、特例市中３番目に市域が広いことから、道路や下水道などのインフラ整備に経費がかかるため、土木費における普通建設事業費が１人当たり</a:t>
          </a:r>
          <a:r>
            <a:rPr kumimoji="1" lang="en-US" altLang="ja-JP" sz="1300">
              <a:latin typeface="ＭＳ Ｐゴシック" panose="020B0600070205080204" pitchFamily="50" charset="-128"/>
              <a:ea typeface="ＭＳ Ｐゴシック" panose="020B0600070205080204" pitchFamily="50" charset="-128"/>
            </a:rPr>
            <a:t>27,857</a:t>
          </a:r>
          <a:r>
            <a:rPr kumimoji="1" lang="ja-JP" altLang="en-US" sz="1300">
              <a:latin typeface="ＭＳ Ｐゴシック" panose="020B0600070205080204" pitchFamily="50" charset="-128"/>
              <a:ea typeface="ＭＳ Ｐゴシック" panose="020B0600070205080204" pitchFamily="50" charset="-128"/>
            </a:rPr>
            <a:t>円となっていることが挙げられる。</a:t>
          </a:r>
        </a:p>
        <a:p>
          <a:r>
            <a:rPr kumimoji="1" lang="ja-JP" altLang="en-US" sz="1300">
              <a:latin typeface="ＭＳ Ｐゴシック" panose="020B0600070205080204" pitchFamily="50" charset="-128"/>
              <a:ea typeface="ＭＳ Ｐゴシック" panose="020B0600070205080204" pitchFamily="50" charset="-128"/>
            </a:rPr>
            <a:t>　ほかに、公債費は住民１人当たり</a:t>
          </a:r>
          <a:r>
            <a:rPr kumimoji="1" lang="en-US" altLang="ja-JP" sz="1300">
              <a:latin typeface="ＭＳ Ｐゴシック" panose="020B0600070205080204" pitchFamily="50" charset="-128"/>
              <a:ea typeface="ＭＳ Ｐゴシック" panose="020B0600070205080204" pitchFamily="50" charset="-128"/>
            </a:rPr>
            <a:t>51,472</a:t>
          </a:r>
          <a:r>
            <a:rPr kumimoji="1" lang="ja-JP" altLang="en-US" sz="1300">
              <a:latin typeface="ＭＳ Ｐゴシック" panose="020B0600070205080204" pitchFamily="50" charset="-128"/>
              <a:ea typeface="ＭＳ Ｐゴシック" panose="020B0600070205080204" pitchFamily="50" charset="-128"/>
            </a:rPr>
            <a:t>円となっており、類似団体内平均に比べ高い水準である。これは、合併による新市建設計画に基づく事業や、過疎地域の自立促進に向けた過疎対策事業、教育施設の整備事業及び起債を活用した公共事業に積極的に取り組んできたこと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新潟県長岡市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歳入において、市税、地方交付税などの基幹収入が堅調に推移し、さらに各事業において経費節減を徹底したことや、新型コロナウイルス感染症の影響による執行残により、実質収支額が</a:t>
          </a:r>
          <a:r>
            <a:rPr kumimoji="1" lang="en-US" altLang="ja-JP" sz="1300">
              <a:latin typeface="ＭＳ ゴシック" pitchFamily="49" charset="-128"/>
              <a:ea typeface="ＭＳ ゴシック" pitchFamily="49" charset="-128"/>
            </a:rPr>
            <a:t>4.96</a:t>
          </a:r>
          <a:r>
            <a:rPr kumimoji="1" lang="ja-JP" altLang="en-US" sz="1300">
              <a:latin typeface="ＭＳ ゴシック" pitchFamily="49" charset="-128"/>
              <a:ea typeface="ＭＳ ゴシック" pitchFamily="49" charset="-128"/>
            </a:rPr>
            <a:t>ポイント、実質単年度収支が</a:t>
          </a:r>
          <a:r>
            <a:rPr kumimoji="1" lang="en-US" altLang="ja-JP" sz="1300">
              <a:latin typeface="ＭＳ ゴシック" pitchFamily="49" charset="-128"/>
              <a:ea typeface="ＭＳ ゴシック" pitchFamily="49" charset="-128"/>
            </a:rPr>
            <a:t>5.32</a:t>
          </a:r>
          <a:r>
            <a:rPr kumimoji="1" lang="ja-JP" altLang="en-US" sz="1300">
              <a:latin typeface="ＭＳ ゴシック" pitchFamily="49" charset="-128"/>
              <a:ea typeface="ＭＳ ゴシック" pitchFamily="49" charset="-128"/>
            </a:rPr>
            <a:t>ポイント良化した。</a:t>
          </a:r>
        </a:p>
        <a:p>
          <a:r>
            <a:rPr kumimoji="1" lang="ja-JP" altLang="en-US" sz="1300">
              <a:latin typeface="ＭＳ ゴシック" pitchFamily="49" charset="-128"/>
              <a:ea typeface="ＭＳ ゴシック" pitchFamily="49" charset="-128"/>
            </a:rPr>
            <a:t>　財政調整基金残高は、運用益や土地売り払い収入を積み立てたことから増加し、引き続き一定規模の残高を確保している。</a:t>
          </a:r>
        </a:p>
        <a:p>
          <a:r>
            <a:rPr kumimoji="1" lang="ja-JP" altLang="en-US" sz="1300">
              <a:latin typeface="ＭＳ ゴシック" pitchFamily="49" charset="-128"/>
              <a:ea typeface="ＭＳ ゴシック" pitchFamily="49" charset="-128"/>
            </a:rPr>
            <a:t>　今後も、一般行政経費等の節減と、国・県支出金をはじめとする特定財源の確保などに努め、健全財政を堅持する。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新潟県長岡市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全ての会計において赤字は生じておらず、黒字比率も各事業会計及び特別会計においておおむね横ばいで推移している。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一般会計においては、標準財政規模が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4.96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ポイント増加しているが、これは主に実質収支が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3,531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百万円増となったことによるものである。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今後も行政経費等の節減と歳入の確保を図り、健全財政を維持する。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158246418</v>
      </c>
      <c r="BO4" s="464"/>
      <c r="BP4" s="464"/>
      <c r="BQ4" s="464"/>
      <c r="BR4" s="464"/>
      <c r="BS4" s="464"/>
      <c r="BT4" s="464"/>
      <c r="BU4" s="465"/>
      <c r="BV4" s="463">
        <v>129279146</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7.3</v>
      </c>
      <c r="CU4" s="648"/>
      <c r="CV4" s="648"/>
      <c r="CW4" s="648"/>
      <c r="CX4" s="648"/>
      <c r="CY4" s="648"/>
      <c r="CZ4" s="648"/>
      <c r="DA4" s="649"/>
      <c r="DB4" s="647">
        <v>2.2999999999999998</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152647975</v>
      </c>
      <c r="BO5" s="469"/>
      <c r="BP5" s="469"/>
      <c r="BQ5" s="469"/>
      <c r="BR5" s="469"/>
      <c r="BS5" s="469"/>
      <c r="BT5" s="469"/>
      <c r="BU5" s="470"/>
      <c r="BV5" s="468">
        <v>126799252</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91.5</v>
      </c>
      <c r="CU5" s="439"/>
      <c r="CV5" s="439"/>
      <c r="CW5" s="439"/>
      <c r="CX5" s="439"/>
      <c r="CY5" s="439"/>
      <c r="CZ5" s="439"/>
      <c r="DA5" s="440"/>
      <c r="DB5" s="438">
        <v>91.9</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5598443</v>
      </c>
      <c r="BO6" s="469"/>
      <c r="BP6" s="469"/>
      <c r="BQ6" s="469"/>
      <c r="BR6" s="469"/>
      <c r="BS6" s="469"/>
      <c r="BT6" s="469"/>
      <c r="BU6" s="470"/>
      <c r="BV6" s="468">
        <v>2479894</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96.2</v>
      </c>
      <c r="CU6" s="622"/>
      <c r="CV6" s="622"/>
      <c r="CW6" s="622"/>
      <c r="CX6" s="622"/>
      <c r="CY6" s="622"/>
      <c r="CZ6" s="622"/>
      <c r="DA6" s="623"/>
      <c r="DB6" s="621">
        <v>96.8</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94</v>
      </c>
      <c r="AV7" s="526"/>
      <c r="AW7" s="526"/>
      <c r="AX7" s="526"/>
      <c r="AY7" s="448" t="s">
        <v>106</v>
      </c>
      <c r="AZ7" s="449"/>
      <c r="BA7" s="449"/>
      <c r="BB7" s="449"/>
      <c r="BC7" s="449"/>
      <c r="BD7" s="449"/>
      <c r="BE7" s="449"/>
      <c r="BF7" s="449"/>
      <c r="BG7" s="449"/>
      <c r="BH7" s="449"/>
      <c r="BI7" s="449"/>
      <c r="BJ7" s="449"/>
      <c r="BK7" s="449"/>
      <c r="BL7" s="449"/>
      <c r="BM7" s="450"/>
      <c r="BN7" s="468">
        <v>443478</v>
      </c>
      <c r="BO7" s="469"/>
      <c r="BP7" s="469"/>
      <c r="BQ7" s="469"/>
      <c r="BR7" s="469"/>
      <c r="BS7" s="469"/>
      <c r="BT7" s="469"/>
      <c r="BU7" s="470"/>
      <c r="BV7" s="468">
        <v>855883</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70553506</v>
      </c>
      <c r="CU7" s="469"/>
      <c r="CV7" s="469"/>
      <c r="CW7" s="469"/>
      <c r="CX7" s="469"/>
      <c r="CY7" s="469"/>
      <c r="CZ7" s="469"/>
      <c r="DA7" s="470"/>
      <c r="DB7" s="468">
        <v>69248363</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5154965</v>
      </c>
      <c r="BO8" s="469"/>
      <c r="BP8" s="469"/>
      <c r="BQ8" s="469"/>
      <c r="BR8" s="469"/>
      <c r="BS8" s="469"/>
      <c r="BT8" s="469"/>
      <c r="BU8" s="470"/>
      <c r="BV8" s="468">
        <v>1624011</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0.62</v>
      </c>
      <c r="CU8" s="582"/>
      <c r="CV8" s="582"/>
      <c r="CW8" s="582"/>
      <c r="CX8" s="582"/>
      <c r="CY8" s="582"/>
      <c r="CZ8" s="582"/>
      <c r="DA8" s="583"/>
      <c r="DB8" s="581">
        <v>0.62</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266936</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94</v>
      </c>
      <c r="AV9" s="526"/>
      <c r="AW9" s="526"/>
      <c r="AX9" s="526"/>
      <c r="AY9" s="448" t="s">
        <v>116</v>
      </c>
      <c r="AZ9" s="449"/>
      <c r="BA9" s="449"/>
      <c r="BB9" s="449"/>
      <c r="BC9" s="449"/>
      <c r="BD9" s="449"/>
      <c r="BE9" s="449"/>
      <c r="BF9" s="449"/>
      <c r="BG9" s="449"/>
      <c r="BH9" s="449"/>
      <c r="BI9" s="449"/>
      <c r="BJ9" s="449"/>
      <c r="BK9" s="449"/>
      <c r="BL9" s="449"/>
      <c r="BM9" s="450"/>
      <c r="BN9" s="468">
        <v>3530954</v>
      </c>
      <c r="BO9" s="469"/>
      <c r="BP9" s="469"/>
      <c r="BQ9" s="469"/>
      <c r="BR9" s="469"/>
      <c r="BS9" s="469"/>
      <c r="BT9" s="469"/>
      <c r="BU9" s="470"/>
      <c r="BV9" s="468">
        <v>264637</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16.100000000000001</v>
      </c>
      <c r="CU9" s="439"/>
      <c r="CV9" s="439"/>
      <c r="CW9" s="439"/>
      <c r="CX9" s="439"/>
      <c r="CY9" s="439"/>
      <c r="CZ9" s="439"/>
      <c r="DA9" s="440"/>
      <c r="DB9" s="438">
        <v>16.899999999999999</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275133</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493839</v>
      </c>
      <c r="BO10" s="469"/>
      <c r="BP10" s="469"/>
      <c r="BQ10" s="469"/>
      <c r="BR10" s="469"/>
      <c r="BS10" s="469"/>
      <c r="BT10" s="469"/>
      <c r="BU10" s="470"/>
      <c r="BV10" s="468">
        <v>583</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126</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266344</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138</v>
      </c>
      <c r="CU12" s="582"/>
      <c r="CV12" s="582"/>
      <c r="CW12" s="582"/>
      <c r="CX12" s="582"/>
      <c r="CY12" s="582"/>
      <c r="CZ12" s="582"/>
      <c r="DA12" s="583"/>
      <c r="DB12" s="581" t="s">
        <v>129</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139</v>
      </c>
      <c r="N13" s="569"/>
      <c r="O13" s="569"/>
      <c r="P13" s="569"/>
      <c r="Q13" s="570"/>
      <c r="R13" s="571">
        <v>263971</v>
      </c>
      <c r="S13" s="572"/>
      <c r="T13" s="572"/>
      <c r="U13" s="572"/>
      <c r="V13" s="573"/>
      <c r="W13" s="559" t="s">
        <v>140</v>
      </c>
      <c r="X13" s="481"/>
      <c r="Y13" s="481"/>
      <c r="Z13" s="481"/>
      <c r="AA13" s="481"/>
      <c r="AB13" s="482"/>
      <c r="AC13" s="444">
        <v>5243</v>
      </c>
      <c r="AD13" s="445"/>
      <c r="AE13" s="445"/>
      <c r="AF13" s="445"/>
      <c r="AG13" s="446"/>
      <c r="AH13" s="444">
        <v>6049</v>
      </c>
      <c r="AI13" s="445"/>
      <c r="AJ13" s="445"/>
      <c r="AK13" s="445"/>
      <c r="AL13" s="447"/>
      <c r="AM13" s="537" t="s">
        <v>141</v>
      </c>
      <c r="AN13" s="442"/>
      <c r="AO13" s="442"/>
      <c r="AP13" s="442"/>
      <c r="AQ13" s="442"/>
      <c r="AR13" s="442"/>
      <c r="AS13" s="442"/>
      <c r="AT13" s="443"/>
      <c r="AU13" s="525" t="s">
        <v>126</v>
      </c>
      <c r="AV13" s="526"/>
      <c r="AW13" s="526"/>
      <c r="AX13" s="526"/>
      <c r="AY13" s="448" t="s">
        <v>142</v>
      </c>
      <c r="AZ13" s="449"/>
      <c r="BA13" s="449"/>
      <c r="BB13" s="449"/>
      <c r="BC13" s="449"/>
      <c r="BD13" s="449"/>
      <c r="BE13" s="449"/>
      <c r="BF13" s="449"/>
      <c r="BG13" s="449"/>
      <c r="BH13" s="449"/>
      <c r="BI13" s="449"/>
      <c r="BJ13" s="449"/>
      <c r="BK13" s="449"/>
      <c r="BL13" s="449"/>
      <c r="BM13" s="450"/>
      <c r="BN13" s="468">
        <v>4024793</v>
      </c>
      <c r="BO13" s="469"/>
      <c r="BP13" s="469"/>
      <c r="BQ13" s="469"/>
      <c r="BR13" s="469"/>
      <c r="BS13" s="469"/>
      <c r="BT13" s="469"/>
      <c r="BU13" s="470"/>
      <c r="BV13" s="468">
        <v>265220</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5.6</v>
      </c>
      <c r="CU13" s="439"/>
      <c r="CV13" s="439"/>
      <c r="CW13" s="439"/>
      <c r="CX13" s="439"/>
      <c r="CY13" s="439"/>
      <c r="CZ13" s="439"/>
      <c r="DA13" s="440"/>
      <c r="DB13" s="438">
        <v>5.5</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268872</v>
      </c>
      <c r="S14" s="572"/>
      <c r="T14" s="572"/>
      <c r="U14" s="572"/>
      <c r="V14" s="573"/>
      <c r="W14" s="574"/>
      <c r="X14" s="484"/>
      <c r="Y14" s="484"/>
      <c r="Z14" s="484"/>
      <c r="AA14" s="484"/>
      <c r="AB14" s="485"/>
      <c r="AC14" s="564">
        <v>3.9</v>
      </c>
      <c r="AD14" s="565"/>
      <c r="AE14" s="565"/>
      <c r="AF14" s="565"/>
      <c r="AG14" s="566"/>
      <c r="AH14" s="564">
        <v>4.4000000000000004</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v>74.5</v>
      </c>
      <c r="CU14" s="576"/>
      <c r="CV14" s="576"/>
      <c r="CW14" s="576"/>
      <c r="CX14" s="576"/>
      <c r="CY14" s="576"/>
      <c r="CZ14" s="576"/>
      <c r="DA14" s="577"/>
      <c r="DB14" s="575">
        <v>74.599999999999994</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146</v>
      </c>
      <c r="N15" s="569"/>
      <c r="O15" s="569"/>
      <c r="P15" s="569"/>
      <c r="Q15" s="570"/>
      <c r="R15" s="571">
        <v>266402</v>
      </c>
      <c r="S15" s="572"/>
      <c r="T15" s="572"/>
      <c r="U15" s="572"/>
      <c r="V15" s="573"/>
      <c r="W15" s="559" t="s">
        <v>147</v>
      </c>
      <c r="X15" s="481"/>
      <c r="Y15" s="481"/>
      <c r="Z15" s="481"/>
      <c r="AA15" s="481"/>
      <c r="AB15" s="482"/>
      <c r="AC15" s="444">
        <v>42259</v>
      </c>
      <c r="AD15" s="445"/>
      <c r="AE15" s="445"/>
      <c r="AF15" s="445"/>
      <c r="AG15" s="446"/>
      <c r="AH15" s="444">
        <v>43718</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35250283</v>
      </c>
      <c r="BO15" s="464"/>
      <c r="BP15" s="464"/>
      <c r="BQ15" s="464"/>
      <c r="BR15" s="464"/>
      <c r="BS15" s="464"/>
      <c r="BT15" s="464"/>
      <c r="BU15" s="465"/>
      <c r="BV15" s="463">
        <v>33893778</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31.5</v>
      </c>
      <c r="AD16" s="565"/>
      <c r="AE16" s="565"/>
      <c r="AF16" s="565"/>
      <c r="AG16" s="566"/>
      <c r="AH16" s="564">
        <v>32.1</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56804620</v>
      </c>
      <c r="BO16" s="469"/>
      <c r="BP16" s="469"/>
      <c r="BQ16" s="469"/>
      <c r="BR16" s="469"/>
      <c r="BS16" s="469"/>
      <c r="BT16" s="469"/>
      <c r="BU16" s="470"/>
      <c r="BV16" s="468">
        <v>54922488</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86610</v>
      </c>
      <c r="AD17" s="445"/>
      <c r="AE17" s="445"/>
      <c r="AF17" s="445"/>
      <c r="AG17" s="446"/>
      <c r="AH17" s="444">
        <v>86516</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44625499</v>
      </c>
      <c r="BO17" s="469"/>
      <c r="BP17" s="469"/>
      <c r="BQ17" s="469"/>
      <c r="BR17" s="469"/>
      <c r="BS17" s="469"/>
      <c r="BT17" s="469"/>
      <c r="BU17" s="470"/>
      <c r="BV17" s="468">
        <v>43233890</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157</v>
      </c>
      <c r="C18" s="531"/>
      <c r="D18" s="531"/>
      <c r="E18" s="532"/>
      <c r="F18" s="532"/>
      <c r="G18" s="532"/>
      <c r="H18" s="532"/>
      <c r="I18" s="532"/>
      <c r="J18" s="532"/>
      <c r="K18" s="532"/>
      <c r="L18" s="533">
        <v>891.06</v>
      </c>
      <c r="M18" s="533"/>
      <c r="N18" s="533"/>
      <c r="O18" s="533"/>
      <c r="P18" s="533"/>
      <c r="Q18" s="533"/>
      <c r="R18" s="534"/>
      <c r="S18" s="534"/>
      <c r="T18" s="534"/>
      <c r="U18" s="534"/>
      <c r="V18" s="535"/>
      <c r="W18" s="549"/>
      <c r="X18" s="550"/>
      <c r="Y18" s="550"/>
      <c r="Z18" s="550"/>
      <c r="AA18" s="550"/>
      <c r="AB18" s="560"/>
      <c r="AC18" s="432">
        <v>64.599999999999994</v>
      </c>
      <c r="AD18" s="433"/>
      <c r="AE18" s="433"/>
      <c r="AF18" s="433"/>
      <c r="AG18" s="536"/>
      <c r="AH18" s="432">
        <v>63.5</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64936690</v>
      </c>
      <c r="BO18" s="469"/>
      <c r="BP18" s="469"/>
      <c r="BQ18" s="469"/>
      <c r="BR18" s="469"/>
      <c r="BS18" s="469"/>
      <c r="BT18" s="469"/>
      <c r="BU18" s="470"/>
      <c r="BV18" s="468">
        <v>64760262</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159</v>
      </c>
      <c r="C19" s="531"/>
      <c r="D19" s="531"/>
      <c r="E19" s="532"/>
      <c r="F19" s="532"/>
      <c r="G19" s="532"/>
      <c r="H19" s="532"/>
      <c r="I19" s="532"/>
      <c r="J19" s="532"/>
      <c r="K19" s="532"/>
      <c r="L19" s="538">
        <v>300</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83712145</v>
      </c>
      <c r="BO19" s="469"/>
      <c r="BP19" s="469"/>
      <c r="BQ19" s="469"/>
      <c r="BR19" s="469"/>
      <c r="BS19" s="469"/>
      <c r="BT19" s="469"/>
      <c r="BU19" s="470"/>
      <c r="BV19" s="468">
        <v>78991070</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161</v>
      </c>
      <c r="C20" s="531"/>
      <c r="D20" s="531"/>
      <c r="E20" s="532"/>
      <c r="F20" s="532"/>
      <c r="G20" s="532"/>
      <c r="H20" s="532"/>
      <c r="I20" s="532"/>
      <c r="J20" s="532"/>
      <c r="K20" s="532"/>
      <c r="L20" s="538">
        <v>104489</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154142617</v>
      </c>
      <c r="BO23" s="469"/>
      <c r="BP23" s="469"/>
      <c r="BQ23" s="469"/>
      <c r="BR23" s="469"/>
      <c r="BS23" s="469"/>
      <c r="BT23" s="469"/>
      <c r="BU23" s="470"/>
      <c r="BV23" s="468">
        <v>155280515</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170</v>
      </c>
      <c r="F24" s="442"/>
      <c r="G24" s="442"/>
      <c r="H24" s="442"/>
      <c r="I24" s="442"/>
      <c r="J24" s="442"/>
      <c r="K24" s="443"/>
      <c r="L24" s="444">
        <v>1</v>
      </c>
      <c r="M24" s="445"/>
      <c r="N24" s="445"/>
      <c r="O24" s="445"/>
      <c r="P24" s="446"/>
      <c r="Q24" s="444">
        <v>10160</v>
      </c>
      <c r="R24" s="445"/>
      <c r="S24" s="445"/>
      <c r="T24" s="445"/>
      <c r="U24" s="445"/>
      <c r="V24" s="446"/>
      <c r="W24" s="510"/>
      <c r="X24" s="501"/>
      <c r="Y24" s="502"/>
      <c r="Z24" s="441" t="s">
        <v>171</v>
      </c>
      <c r="AA24" s="442"/>
      <c r="AB24" s="442"/>
      <c r="AC24" s="442"/>
      <c r="AD24" s="442"/>
      <c r="AE24" s="442"/>
      <c r="AF24" s="442"/>
      <c r="AG24" s="443"/>
      <c r="AH24" s="444">
        <v>2127</v>
      </c>
      <c r="AI24" s="445"/>
      <c r="AJ24" s="445"/>
      <c r="AK24" s="445"/>
      <c r="AL24" s="446"/>
      <c r="AM24" s="444">
        <v>6570303</v>
      </c>
      <c r="AN24" s="445"/>
      <c r="AO24" s="445"/>
      <c r="AP24" s="445"/>
      <c r="AQ24" s="445"/>
      <c r="AR24" s="446"/>
      <c r="AS24" s="444">
        <v>3089</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111311426</v>
      </c>
      <c r="BO24" s="469"/>
      <c r="BP24" s="469"/>
      <c r="BQ24" s="469"/>
      <c r="BR24" s="469"/>
      <c r="BS24" s="469"/>
      <c r="BT24" s="469"/>
      <c r="BU24" s="470"/>
      <c r="BV24" s="468">
        <v>111599663</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173</v>
      </c>
      <c r="F25" s="442"/>
      <c r="G25" s="442"/>
      <c r="H25" s="442"/>
      <c r="I25" s="442"/>
      <c r="J25" s="442"/>
      <c r="K25" s="443"/>
      <c r="L25" s="444">
        <v>2</v>
      </c>
      <c r="M25" s="445"/>
      <c r="N25" s="445"/>
      <c r="O25" s="445"/>
      <c r="P25" s="446"/>
      <c r="Q25" s="444">
        <v>8250</v>
      </c>
      <c r="R25" s="445"/>
      <c r="S25" s="445"/>
      <c r="T25" s="445"/>
      <c r="U25" s="445"/>
      <c r="V25" s="446"/>
      <c r="W25" s="510"/>
      <c r="X25" s="501"/>
      <c r="Y25" s="502"/>
      <c r="Z25" s="441" t="s">
        <v>174</v>
      </c>
      <c r="AA25" s="442"/>
      <c r="AB25" s="442"/>
      <c r="AC25" s="442"/>
      <c r="AD25" s="442"/>
      <c r="AE25" s="442"/>
      <c r="AF25" s="442"/>
      <c r="AG25" s="443"/>
      <c r="AH25" s="444">
        <v>328</v>
      </c>
      <c r="AI25" s="445"/>
      <c r="AJ25" s="445"/>
      <c r="AK25" s="445"/>
      <c r="AL25" s="446"/>
      <c r="AM25" s="444">
        <v>1022048</v>
      </c>
      <c r="AN25" s="445"/>
      <c r="AO25" s="445"/>
      <c r="AP25" s="445"/>
      <c r="AQ25" s="445"/>
      <c r="AR25" s="446"/>
      <c r="AS25" s="444">
        <v>3116</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37075108</v>
      </c>
      <c r="BO25" s="464"/>
      <c r="BP25" s="464"/>
      <c r="BQ25" s="464"/>
      <c r="BR25" s="464"/>
      <c r="BS25" s="464"/>
      <c r="BT25" s="464"/>
      <c r="BU25" s="465"/>
      <c r="BV25" s="463">
        <v>38780420</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176</v>
      </c>
      <c r="F26" s="442"/>
      <c r="G26" s="442"/>
      <c r="H26" s="442"/>
      <c r="I26" s="442"/>
      <c r="J26" s="442"/>
      <c r="K26" s="443"/>
      <c r="L26" s="444">
        <v>1</v>
      </c>
      <c r="M26" s="445"/>
      <c r="N26" s="445"/>
      <c r="O26" s="445"/>
      <c r="P26" s="446"/>
      <c r="Q26" s="444">
        <v>6940</v>
      </c>
      <c r="R26" s="445"/>
      <c r="S26" s="445"/>
      <c r="T26" s="445"/>
      <c r="U26" s="445"/>
      <c r="V26" s="446"/>
      <c r="W26" s="510"/>
      <c r="X26" s="501"/>
      <c r="Y26" s="502"/>
      <c r="Z26" s="441" t="s">
        <v>177</v>
      </c>
      <c r="AA26" s="523"/>
      <c r="AB26" s="523"/>
      <c r="AC26" s="523"/>
      <c r="AD26" s="523"/>
      <c r="AE26" s="523"/>
      <c r="AF26" s="523"/>
      <c r="AG26" s="524"/>
      <c r="AH26" s="444">
        <v>170</v>
      </c>
      <c r="AI26" s="445"/>
      <c r="AJ26" s="445"/>
      <c r="AK26" s="445"/>
      <c r="AL26" s="446"/>
      <c r="AM26" s="444">
        <v>511530</v>
      </c>
      <c r="AN26" s="445"/>
      <c r="AO26" s="445"/>
      <c r="AP26" s="445"/>
      <c r="AQ26" s="445"/>
      <c r="AR26" s="446"/>
      <c r="AS26" s="444">
        <v>3009</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129</v>
      </c>
      <c r="BO26" s="469"/>
      <c r="BP26" s="469"/>
      <c r="BQ26" s="469"/>
      <c r="BR26" s="469"/>
      <c r="BS26" s="469"/>
      <c r="BT26" s="469"/>
      <c r="BU26" s="470"/>
      <c r="BV26" s="468" t="s">
        <v>138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179</v>
      </c>
      <c r="F27" s="442"/>
      <c r="G27" s="442"/>
      <c r="H27" s="442"/>
      <c r="I27" s="442"/>
      <c r="J27" s="442"/>
      <c r="K27" s="443"/>
      <c r="L27" s="444">
        <v>1</v>
      </c>
      <c r="M27" s="445"/>
      <c r="N27" s="445"/>
      <c r="O27" s="445"/>
      <c r="P27" s="446"/>
      <c r="Q27" s="444">
        <v>6240</v>
      </c>
      <c r="R27" s="445"/>
      <c r="S27" s="445"/>
      <c r="T27" s="445"/>
      <c r="U27" s="445"/>
      <c r="V27" s="446"/>
      <c r="W27" s="510"/>
      <c r="X27" s="501"/>
      <c r="Y27" s="502"/>
      <c r="Z27" s="441" t="s">
        <v>180</v>
      </c>
      <c r="AA27" s="442"/>
      <c r="AB27" s="442"/>
      <c r="AC27" s="442"/>
      <c r="AD27" s="442"/>
      <c r="AE27" s="442"/>
      <c r="AF27" s="442"/>
      <c r="AG27" s="443"/>
      <c r="AH27" s="444">
        <v>21</v>
      </c>
      <c r="AI27" s="445"/>
      <c r="AJ27" s="445"/>
      <c r="AK27" s="445"/>
      <c r="AL27" s="446"/>
      <c r="AM27" s="444">
        <v>81672</v>
      </c>
      <c r="AN27" s="445"/>
      <c r="AO27" s="445"/>
      <c r="AP27" s="445"/>
      <c r="AQ27" s="445"/>
      <c r="AR27" s="446"/>
      <c r="AS27" s="444">
        <v>3889</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v>800000</v>
      </c>
      <c r="BO27" s="472"/>
      <c r="BP27" s="472"/>
      <c r="BQ27" s="472"/>
      <c r="BR27" s="472"/>
      <c r="BS27" s="472"/>
      <c r="BT27" s="472"/>
      <c r="BU27" s="473"/>
      <c r="BV27" s="471">
        <v>800000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182</v>
      </c>
      <c r="F28" s="442"/>
      <c r="G28" s="442"/>
      <c r="H28" s="442"/>
      <c r="I28" s="442"/>
      <c r="J28" s="442"/>
      <c r="K28" s="443"/>
      <c r="L28" s="444">
        <v>1</v>
      </c>
      <c r="M28" s="445"/>
      <c r="N28" s="445"/>
      <c r="O28" s="445"/>
      <c r="P28" s="446"/>
      <c r="Q28" s="444">
        <v>5630</v>
      </c>
      <c r="R28" s="445"/>
      <c r="S28" s="445"/>
      <c r="T28" s="445"/>
      <c r="U28" s="445"/>
      <c r="V28" s="446"/>
      <c r="W28" s="510"/>
      <c r="X28" s="501"/>
      <c r="Y28" s="502"/>
      <c r="Z28" s="441" t="s">
        <v>183</v>
      </c>
      <c r="AA28" s="442"/>
      <c r="AB28" s="442"/>
      <c r="AC28" s="442"/>
      <c r="AD28" s="442"/>
      <c r="AE28" s="442"/>
      <c r="AF28" s="442"/>
      <c r="AG28" s="443"/>
      <c r="AH28" s="444" t="s">
        <v>184</v>
      </c>
      <c r="AI28" s="445"/>
      <c r="AJ28" s="445"/>
      <c r="AK28" s="445"/>
      <c r="AL28" s="446"/>
      <c r="AM28" s="444" t="s">
        <v>184</v>
      </c>
      <c r="AN28" s="445"/>
      <c r="AO28" s="445"/>
      <c r="AP28" s="445"/>
      <c r="AQ28" s="445"/>
      <c r="AR28" s="446"/>
      <c r="AS28" s="444" t="s">
        <v>138</v>
      </c>
      <c r="AT28" s="445"/>
      <c r="AU28" s="445"/>
      <c r="AV28" s="445"/>
      <c r="AW28" s="445"/>
      <c r="AX28" s="447"/>
      <c r="AY28" s="451" t="s">
        <v>185</v>
      </c>
      <c r="AZ28" s="452"/>
      <c r="BA28" s="452"/>
      <c r="BB28" s="453"/>
      <c r="BC28" s="460" t="s">
        <v>48</v>
      </c>
      <c r="BD28" s="461"/>
      <c r="BE28" s="461"/>
      <c r="BF28" s="461"/>
      <c r="BG28" s="461"/>
      <c r="BH28" s="461"/>
      <c r="BI28" s="461"/>
      <c r="BJ28" s="461"/>
      <c r="BK28" s="461"/>
      <c r="BL28" s="461"/>
      <c r="BM28" s="462"/>
      <c r="BN28" s="463">
        <v>4693255</v>
      </c>
      <c r="BO28" s="464"/>
      <c r="BP28" s="464"/>
      <c r="BQ28" s="464"/>
      <c r="BR28" s="464"/>
      <c r="BS28" s="464"/>
      <c r="BT28" s="464"/>
      <c r="BU28" s="465"/>
      <c r="BV28" s="463">
        <v>4199416</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186</v>
      </c>
      <c r="F29" s="442"/>
      <c r="G29" s="442"/>
      <c r="H29" s="442"/>
      <c r="I29" s="442"/>
      <c r="J29" s="442"/>
      <c r="K29" s="443"/>
      <c r="L29" s="444">
        <v>32</v>
      </c>
      <c r="M29" s="445"/>
      <c r="N29" s="445"/>
      <c r="O29" s="445"/>
      <c r="P29" s="446"/>
      <c r="Q29" s="444">
        <v>5260</v>
      </c>
      <c r="R29" s="445"/>
      <c r="S29" s="445"/>
      <c r="T29" s="445"/>
      <c r="U29" s="445"/>
      <c r="V29" s="446"/>
      <c r="W29" s="511"/>
      <c r="X29" s="512"/>
      <c r="Y29" s="513"/>
      <c r="Z29" s="441" t="s">
        <v>187</v>
      </c>
      <c r="AA29" s="442"/>
      <c r="AB29" s="442"/>
      <c r="AC29" s="442"/>
      <c r="AD29" s="442"/>
      <c r="AE29" s="442"/>
      <c r="AF29" s="442"/>
      <c r="AG29" s="443"/>
      <c r="AH29" s="444">
        <v>2148</v>
      </c>
      <c r="AI29" s="445"/>
      <c r="AJ29" s="445"/>
      <c r="AK29" s="445"/>
      <c r="AL29" s="446"/>
      <c r="AM29" s="444">
        <v>6651975</v>
      </c>
      <c r="AN29" s="445"/>
      <c r="AO29" s="445"/>
      <c r="AP29" s="445"/>
      <c r="AQ29" s="445"/>
      <c r="AR29" s="446"/>
      <c r="AS29" s="444">
        <v>3097</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29439</v>
      </c>
      <c r="BO29" s="469"/>
      <c r="BP29" s="469"/>
      <c r="BQ29" s="469"/>
      <c r="BR29" s="469"/>
      <c r="BS29" s="469"/>
      <c r="BT29" s="469"/>
      <c r="BU29" s="470"/>
      <c r="BV29" s="468">
        <v>29438</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96.7</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10414271</v>
      </c>
      <c r="BO30" s="472"/>
      <c r="BP30" s="472"/>
      <c r="BQ30" s="472"/>
      <c r="BR30" s="472"/>
      <c r="BS30" s="472"/>
      <c r="BT30" s="472"/>
      <c r="BU30" s="473"/>
      <c r="BV30" s="471">
        <v>10830443</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198</v>
      </c>
      <c r="V33" s="431"/>
      <c r="W33" s="430" t="s">
        <v>197</v>
      </c>
      <c r="X33" s="430"/>
      <c r="Y33" s="430"/>
      <c r="Z33" s="430"/>
      <c r="AA33" s="430"/>
      <c r="AB33" s="430"/>
      <c r="AC33" s="430"/>
      <c r="AD33" s="430"/>
      <c r="AE33" s="430"/>
      <c r="AF33" s="430"/>
      <c r="AG33" s="430"/>
      <c r="AH33" s="430"/>
      <c r="AI33" s="430"/>
      <c r="AJ33" s="430"/>
      <c r="AK33" s="430"/>
      <c r="AL33" s="216"/>
      <c r="AM33" s="431" t="s">
        <v>198</v>
      </c>
      <c r="AN33" s="431"/>
      <c r="AO33" s="430" t="s">
        <v>199</v>
      </c>
      <c r="AP33" s="430"/>
      <c r="AQ33" s="430"/>
      <c r="AR33" s="430"/>
      <c r="AS33" s="430"/>
      <c r="AT33" s="430"/>
      <c r="AU33" s="430"/>
      <c r="AV33" s="430"/>
      <c r="AW33" s="430"/>
      <c r="AX33" s="430"/>
      <c r="AY33" s="430"/>
      <c r="AZ33" s="430"/>
      <c r="BA33" s="430"/>
      <c r="BB33" s="430"/>
      <c r="BC33" s="430"/>
      <c r="BD33" s="217"/>
      <c r="BE33" s="430" t="s">
        <v>200</v>
      </c>
      <c r="BF33" s="430"/>
      <c r="BG33" s="430" t="s">
        <v>201</v>
      </c>
      <c r="BH33" s="430"/>
      <c r="BI33" s="430"/>
      <c r="BJ33" s="430"/>
      <c r="BK33" s="430"/>
      <c r="BL33" s="430"/>
      <c r="BM33" s="430"/>
      <c r="BN33" s="430"/>
      <c r="BO33" s="430"/>
      <c r="BP33" s="430"/>
      <c r="BQ33" s="430"/>
      <c r="BR33" s="430"/>
      <c r="BS33" s="430"/>
      <c r="BT33" s="430"/>
      <c r="BU33" s="430"/>
      <c r="BV33" s="217"/>
      <c r="BW33" s="431" t="s">
        <v>200</v>
      </c>
      <c r="BX33" s="431"/>
      <c r="BY33" s="430" t="s">
        <v>202</v>
      </c>
      <c r="BZ33" s="430"/>
      <c r="CA33" s="430"/>
      <c r="CB33" s="430"/>
      <c r="CC33" s="430"/>
      <c r="CD33" s="430"/>
      <c r="CE33" s="430"/>
      <c r="CF33" s="430"/>
      <c r="CG33" s="430"/>
      <c r="CH33" s="430"/>
      <c r="CI33" s="430"/>
      <c r="CJ33" s="430"/>
      <c r="CK33" s="430"/>
      <c r="CL33" s="430"/>
      <c r="CM33" s="430"/>
      <c r="CN33" s="216"/>
      <c r="CO33" s="431" t="s">
        <v>198</v>
      </c>
      <c r="CP33" s="431"/>
      <c r="CQ33" s="430" t="s">
        <v>203</v>
      </c>
      <c r="CR33" s="430"/>
      <c r="CS33" s="430"/>
      <c r="CT33" s="430"/>
      <c r="CU33" s="430"/>
      <c r="CV33" s="430"/>
      <c r="CW33" s="430"/>
      <c r="CX33" s="430"/>
      <c r="CY33" s="430"/>
      <c r="CZ33" s="430"/>
      <c r="DA33" s="430"/>
      <c r="DB33" s="430"/>
      <c r="DC33" s="430"/>
      <c r="DD33" s="430"/>
      <c r="DE33" s="430"/>
      <c r="DF33" s="216"/>
      <c r="DG33" s="429" t="s">
        <v>204</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IF('各会計、関係団体の財政状況及び健全化判断比率'!B32="","",'各会計、関係団体の財政状況及び健全化判断比率'!B32)</f>
        <v>下水道事業会計</v>
      </c>
      <c r="AP34" s="426"/>
      <c r="AQ34" s="426"/>
      <c r="AR34" s="426"/>
      <c r="AS34" s="426"/>
      <c r="AT34" s="426"/>
      <c r="AU34" s="426"/>
      <c r="AV34" s="426"/>
      <c r="AW34" s="426"/>
      <c r="AX34" s="426"/>
      <c r="AY34" s="426"/>
      <c r="AZ34" s="426"/>
      <c r="BA34" s="426"/>
      <c r="BB34" s="426"/>
      <c r="BC34" s="426"/>
      <c r="BD34" s="214"/>
      <c r="BE34" s="427">
        <f>IF(BG34="","",MAX(C34:D43,U34:V43,AM34:AN43)+1)</f>
        <v>10</v>
      </c>
      <c r="BF34" s="427"/>
      <c r="BG34" s="426" t="str">
        <f>IF('各会計、関係団体の財政状況及び健全化判断比率'!B35="","",'各会計、関係団体の財政状況及び健全化判断比率'!B35)</f>
        <v>浄化槽整備事業特別会計</v>
      </c>
      <c r="BH34" s="426"/>
      <c r="BI34" s="426"/>
      <c r="BJ34" s="426"/>
      <c r="BK34" s="426"/>
      <c r="BL34" s="426"/>
      <c r="BM34" s="426"/>
      <c r="BN34" s="426"/>
      <c r="BO34" s="426"/>
      <c r="BP34" s="426"/>
      <c r="BQ34" s="426"/>
      <c r="BR34" s="426"/>
      <c r="BS34" s="426"/>
      <c r="BT34" s="426"/>
      <c r="BU34" s="426"/>
      <c r="BV34" s="214"/>
      <c r="BW34" s="427">
        <f>IF(BY34="","",MAX(C34:D43,U34:V43,AM34:AN43,BE34:BF43)+1)</f>
        <v>11</v>
      </c>
      <c r="BX34" s="427"/>
      <c r="BY34" s="426" t="str">
        <f>IF('各会計、関係団体の財政状況及び健全化判断比率'!B68="","",'各会計、関係団体の財政状況及び健全化判断比率'!B68)</f>
        <v>寺泊老人ホーム組合</v>
      </c>
      <c r="BZ34" s="426"/>
      <c r="CA34" s="426"/>
      <c r="CB34" s="426"/>
      <c r="CC34" s="426"/>
      <c r="CD34" s="426"/>
      <c r="CE34" s="426"/>
      <c r="CF34" s="426"/>
      <c r="CG34" s="426"/>
      <c r="CH34" s="426"/>
      <c r="CI34" s="426"/>
      <c r="CJ34" s="426"/>
      <c r="CK34" s="426"/>
      <c r="CL34" s="426"/>
      <c r="CM34" s="426"/>
      <c r="CN34" s="214"/>
      <c r="CO34" s="427">
        <f>IF(CQ34="","",MAX(C34:D43,U34:V43,AM34:AN43,BE34:BF43,BW34:BX43)+1)</f>
        <v>21</v>
      </c>
      <c r="CP34" s="427"/>
      <c r="CQ34" s="426" t="str">
        <f>IF('各会計、関係団体の財政状況及び健全化判断比率'!BS7="","",'各会計、関係団体の財政状況及び健全化判断比率'!BS7)</f>
        <v>一般財団法人長岡産業交流会館</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診療所事業特別会計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国民健康保険寺泊診療所事業特別会計</v>
      </c>
      <c r="X35" s="426"/>
      <c r="Y35" s="426"/>
      <c r="Z35" s="426"/>
      <c r="AA35" s="426"/>
      <c r="AB35" s="426"/>
      <c r="AC35" s="426"/>
      <c r="AD35" s="426"/>
      <c r="AE35" s="426"/>
      <c r="AF35" s="426"/>
      <c r="AG35" s="426"/>
      <c r="AH35" s="426"/>
      <c r="AI35" s="426"/>
      <c r="AJ35" s="426"/>
      <c r="AK35" s="426"/>
      <c r="AL35" s="214"/>
      <c r="AM35" s="427">
        <f t="shared" ref="AM35:AM43" si="0">IF(AO35="","",AM34+1)</f>
        <v>8</v>
      </c>
      <c r="AN35" s="427"/>
      <c r="AO35" s="426" t="str">
        <f>IF('各会計、関係団体の財政状況及び健全化判断比率'!B33="","",'各会計、関係団体の財政状況及び健全化判断比率'!B33)</f>
        <v>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12</v>
      </c>
      <c r="BX35" s="427"/>
      <c r="BY35" s="426" t="str">
        <f>IF('各会計、関係団体の財政状況及び健全化判断比率'!B69="","",'各会計、関係団体の財政状況及び健全化判断比率'!B69)</f>
        <v>魚沼地区障害福祉組合</v>
      </c>
      <c r="BZ35" s="426"/>
      <c r="CA35" s="426"/>
      <c r="CB35" s="426"/>
      <c r="CC35" s="426"/>
      <c r="CD35" s="426"/>
      <c r="CE35" s="426"/>
      <c r="CF35" s="426"/>
      <c r="CG35" s="426"/>
      <c r="CH35" s="426"/>
      <c r="CI35" s="426"/>
      <c r="CJ35" s="426"/>
      <c r="CK35" s="426"/>
      <c r="CL35" s="426"/>
      <c r="CM35" s="426"/>
      <c r="CN35" s="214"/>
      <c r="CO35" s="427">
        <f t="shared" ref="CO35:CO43" si="3">IF(CQ35="","",CO34+1)</f>
        <v>22</v>
      </c>
      <c r="CP35" s="427"/>
      <c r="CQ35" s="426" t="str">
        <f>IF('各会計、関係団体の財政状況及び健全化判断比率'!BS8="","",'各会計、関係団体の財政状況及び健全化判断比率'!BS8)</f>
        <v>公益財団法人長岡市勤労者福祉サービスセンター</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後期高齢者医療事業特別会計</v>
      </c>
      <c r="X36" s="426"/>
      <c r="Y36" s="426"/>
      <c r="Z36" s="426"/>
      <c r="AA36" s="426"/>
      <c r="AB36" s="426"/>
      <c r="AC36" s="426"/>
      <c r="AD36" s="426"/>
      <c r="AE36" s="426"/>
      <c r="AF36" s="426"/>
      <c r="AG36" s="426"/>
      <c r="AH36" s="426"/>
      <c r="AI36" s="426"/>
      <c r="AJ36" s="426"/>
      <c r="AK36" s="426"/>
      <c r="AL36" s="214"/>
      <c r="AM36" s="427">
        <f t="shared" si="0"/>
        <v>9</v>
      </c>
      <c r="AN36" s="427"/>
      <c r="AO36" s="426" t="str">
        <f>IF('各会計、関係団体の財政状況及び健全化判断比率'!B34="","",'各会計、関係団体の財政状況及び健全化判断比率'!B34)</f>
        <v>簡易水道事業会計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13</v>
      </c>
      <c r="BX36" s="427"/>
      <c r="BY36" s="426" t="str">
        <f>IF('各会計、関係団体の財政状況及び健全化判断比率'!B70="","",'各会計、関係団体の財政状況及び健全化判断比率'!B70)</f>
        <v>新潟県中越福祉事務組合</v>
      </c>
      <c r="BZ36" s="426"/>
      <c r="CA36" s="426"/>
      <c r="CB36" s="426"/>
      <c r="CC36" s="426"/>
      <c r="CD36" s="426"/>
      <c r="CE36" s="426"/>
      <c r="CF36" s="426"/>
      <c r="CG36" s="426"/>
      <c r="CH36" s="426"/>
      <c r="CI36" s="426"/>
      <c r="CJ36" s="426"/>
      <c r="CK36" s="426"/>
      <c r="CL36" s="426"/>
      <c r="CM36" s="426"/>
      <c r="CN36" s="214"/>
      <c r="CO36" s="427">
        <f t="shared" si="3"/>
        <v>23</v>
      </c>
      <c r="CP36" s="427"/>
      <c r="CQ36" s="426" t="str">
        <f>IF('各会計、関係団体の財政状況及び健全化判断比率'!BS9="","",'各会計、関係団体の財政状況及び健全化判断比率'!BS9)</f>
        <v>公益財団法人長岡市米百俵財団</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6</v>
      </c>
      <c r="V37" s="427"/>
      <c r="W37" s="426" t="str">
        <f>IF('各会計、関係団体の財政状況及び健全化判断比率'!B31="","",'各会計、関係団体の財政状況及び健全化判断比率'!B31)</f>
        <v>介護保険事業特別会計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14</v>
      </c>
      <c r="BX37" s="427"/>
      <c r="BY37" s="426" t="str">
        <f>IF('各会計、関係団体の財政状況及び健全化判断比率'!B71="","",'各会計、関係団体の財政状況及び健全化判断比率'!B71)</f>
        <v>三条・燕・西蒲・南蒲広域養護老人ホーム施設組合</v>
      </c>
      <c r="BZ37" s="426"/>
      <c r="CA37" s="426"/>
      <c r="CB37" s="426"/>
      <c r="CC37" s="426"/>
      <c r="CD37" s="426"/>
      <c r="CE37" s="426"/>
      <c r="CF37" s="426"/>
      <c r="CG37" s="426"/>
      <c r="CH37" s="426"/>
      <c r="CI37" s="426"/>
      <c r="CJ37" s="426"/>
      <c r="CK37" s="426"/>
      <c r="CL37" s="426"/>
      <c r="CM37" s="426"/>
      <c r="CN37" s="214"/>
      <c r="CO37" s="427">
        <f t="shared" si="3"/>
        <v>24</v>
      </c>
      <c r="CP37" s="427"/>
      <c r="CQ37" s="426" t="str">
        <f>IF('各会計、関係団体の財政状況及び健全化判断比率'!BS10="","",'各会計、関係団体の財政状況及び健全化判断比率'!BS10)</f>
        <v>公益財団法人長岡市スポーツ協会</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15</v>
      </c>
      <c r="BX38" s="427"/>
      <c r="BY38" s="426" t="str">
        <f>IF('各会計、関係団体の財政状況及び健全化判断比率'!B72="","",'各会計、関係団体の財政状況及び健全化判断比率'!B72)</f>
        <v>新潟県市町村総合事務組合【一般会計】</v>
      </c>
      <c r="BZ38" s="426"/>
      <c r="CA38" s="426"/>
      <c r="CB38" s="426"/>
      <c r="CC38" s="426"/>
      <c r="CD38" s="426"/>
      <c r="CE38" s="426"/>
      <c r="CF38" s="426"/>
      <c r="CG38" s="426"/>
      <c r="CH38" s="426"/>
      <c r="CI38" s="426"/>
      <c r="CJ38" s="426"/>
      <c r="CK38" s="426"/>
      <c r="CL38" s="426"/>
      <c r="CM38" s="426"/>
      <c r="CN38" s="214"/>
      <c r="CO38" s="427">
        <f t="shared" si="3"/>
        <v>25</v>
      </c>
      <c r="CP38" s="427"/>
      <c r="CQ38" s="426" t="str">
        <f>IF('各会計、関係団体の財政状況及び健全化判断比率'!BS11="","",'各会計、関係団体の財政状況及び健全化判断比率'!BS11)</f>
        <v>公益財団法人長岡市芸術文化振興財団</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16</v>
      </c>
      <c r="BX39" s="427"/>
      <c r="BY39" s="426" t="str">
        <f>IF('各会計、関係団体の財政状況及び健全化判断比率'!B73="","",'各会計、関係団体の財政状況及び健全化判断比率'!B73)</f>
        <v>新潟県市町村総合事務組合【職員退職手当支給事業特別会計】</v>
      </c>
      <c r="BZ39" s="426"/>
      <c r="CA39" s="426"/>
      <c r="CB39" s="426"/>
      <c r="CC39" s="426"/>
      <c r="CD39" s="426"/>
      <c r="CE39" s="426"/>
      <c r="CF39" s="426"/>
      <c r="CG39" s="426"/>
      <c r="CH39" s="426"/>
      <c r="CI39" s="426"/>
      <c r="CJ39" s="426"/>
      <c r="CK39" s="426"/>
      <c r="CL39" s="426"/>
      <c r="CM39" s="426"/>
      <c r="CN39" s="214"/>
      <c r="CO39" s="427">
        <f t="shared" si="3"/>
        <v>26</v>
      </c>
      <c r="CP39" s="427"/>
      <c r="CQ39" s="426" t="str">
        <f>IF('各会計、関係団体の財政状況及び健全化判断比率'!BS12="","",'各会計、関係団体の財政状況及び健全化判断比率'!BS12)</f>
        <v>公益財団法人長岡市国際交流協会</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17</v>
      </c>
      <c r="BX40" s="427"/>
      <c r="BY40" s="426" t="str">
        <f>IF('各会計、関係団体の財政状況及び健全化判断比率'!B74="","",'各会計、関係団体の財政状況及び健全化判断比率'!B74)</f>
        <v>新潟県市町村総合事務組合【消防団員等公務災害補償事業特別会計】</v>
      </c>
      <c r="BZ40" s="426"/>
      <c r="CA40" s="426"/>
      <c r="CB40" s="426"/>
      <c r="CC40" s="426"/>
      <c r="CD40" s="426"/>
      <c r="CE40" s="426"/>
      <c r="CF40" s="426"/>
      <c r="CG40" s="426"/>
      <c r="CH40" s="426"/>
      <c r="CI40" s="426"/>
      <c r="CJ40" s="426"/>
      <c r="CK40" s="426"/>
      <c r="CL40" s="426"/>
      <c r="CM40" s="426"/>
      <c r="CN40" s="214"/>
      <c r="CO40" s="427">
        <f t="shared" si="3"/>
        <v>27</v>
      </c>
      <c r="CP40" s="427"/>
      <c r="CQ40" s="426" t="str">
        <f>IF('各会計、関係団体の財政状況及び健全化判断比率'!BS13="","",'各会計、関係団体の財政状況及び健全化判断比率'!BS13)</f>
        <v>長岡ニュータウン・センター株式会社</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18</v>
      </c>
      <c r="BX41" s="427"/>
      <c r="BY41" s="426" t="str">
        <f>IF('各会計、関係団体の財政状況及び健全化判断比率'!B75="","",'各会計、関係団体の財政状況及び健全化判断比率'!B75)</f>
        <v>新潟県市町村総合事務組合【消防賞じゅつ金支給事業特別会計】</v>
      </c>
      <c r="BZ41" s="426"/>
      <c r="CA41" s="426"/>
      <c r="CB41" s="426"/>
      <c r="CC41" s="426"/>
      <c r="CD41" s="426"/>
      <c r="CE41" s="426"/>
      <c r="CF41" s="426"/>
      <c r="CG41" s="426"/>
      <c r="CH41" s="426"/>
      <c r="CI41" s="426"/>
      <c r="CJ41" s="426"/>
      <c r="CK41" s="426"/>
      <c r="CL41" s="426"/>
      <c r="CM41" s="426"/>
      <c r="CN41" s="214"/>
      <c r="CO41" s="427">
        <f t="shared" si="3"/>
        <v>28</v>
      </c>
      <c r="CP41" s="427"/>
      <c r="CQ41" s="426" t="str">
        <f>IF('各会計、関係団体の財政状況及び健全化判断比率'!BS14="","",'各会計、関係団体の財政状況及び健全化判断比率'!BS14)</f>
        <v>長岡地域土地開発公社</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19</v>
      </c>
      <c r="BX42" s="427"/>
      <c r="BY42" s="426" t="str">
        <f>IF('各会計、関係団体の財政状況及び健全化判断比率'!B76="","",'各会計、関係団体の財政状況及び健全化判断比率'!B76)</f>
        <v>新潟県市町村総合事務組合【非常勤職員公務災害補償等特別会計】</v>
      </c>
      <c r="BZ42" s="426"/>
      <c r="CA42" s="426"/>
      <c r="CB42" s="426"/>
      <c r="CC42" s="426"/>
      <c r="CD42" s="426"/>
      <c r="CE42" s="426"/>
      <c r="CF42" s="426"/>
      <c r="CG42" s="426"/>
      <c r="CH42" s="426"/>
      <c r="CI42" s="426"/>
      <c r="CJ42" s="426"/>
      <c r="CK42" s="426"/>
      <c r="CL42" s="426"/>
      <c r="CM42" s="426"/>
      <c r="CN42" s="214"/>
      <c r="CO42" s="427">
        <f t="shared" si="3"/>
        <v>29</v>
      </c>
      <c r="CP42" s="427"/>
      <c r="CQ42" s="426" t="str">
        <f>IF('各会計、関係団体の財政状況及び健全化判断比率'!BS15="","",'各会計、関係団体の財政状況及び健全化判断比率'!BS15)</f>
        <v>株式会社山古志観光開発公社</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20</v>
      </c>
      <c r="BX43" s="427"/>
      <c r="BY43" s="426" t="str">
        <f>IF('各会計、関係団体の財政状況及び健全化判断比率'!B77="","",'各会計、関係団体の財政状況及び健全化判断比率'!B77)</f>
        <v>新潟県市町村総合事務組合【交通災害共済事業特別会計】</v>
      </c>
      <c r="BZ43" s="426"/>
      <c r="CA43" s="426"/>
      <c r="CB43" s="426"/>
      <c r="CC43" s="426"/>
      <c r="CD43" s="426"/>
      <c r="CE43" s="426"/>
      <c r="CF43" s="426"/>
      <c r="CG43" s="426"/>
      <c r="CH43" s="426"/>
      <c r="CI43" s="426"/>
      <c r="CJ43" s="426"/>
      <c r="CK43" s="426"/>
      <c r="CL43" s="426"/>
      <c r="CM43" s="426"/>
      <c r="CN43" s="214"/>
      <c r="CO43" s="427">
        <f t="shared" si="3"/>
        <v>30</v>
      </c>
      <c r="CP43" s="427"/>
      <c r="CQ43" s="426" t="str">
        <f>IF('各会計、関係団体の財政状況及び健全化判断比率'!BS16="","",'各会計、関係団体の財政状況及び健全化判断比率'!BS16)</f>
        <v>公益財団法人山の暮らし再生機構</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4P9aZERnxBGZwkV3B1LWxUrYlGsNKC872DAhFd8voH1xiiYdbAeG/sEWQT6drRfrTjNh93ELnM/TXOEPlxpqfA==" saltValue="9hTgvm3O8Wl82C3Z6CPCA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250" t="s">
        <v>581</v>
      </c>
      <c r="D34" s="1250"/>
      <c r="E34" s="1251"/>
      <c r="F34" s="32">
        <v>10.09</v>
      </c>
      <c r="G34" s="33">
        <v>9.6</v>
      </c>
      <c r="H34" s="33">
        <v>9.67</v>
      </c>
      <c r="I34" s="33">
        <v>9.68</v>
      </c>
      <c r="J34" s="34">
        <v>9.8800000000000008</v>
      </c>
      <c r="K34" s="22"/>
      <c r="L34" s="22"/>
      <c r="M34" s="22"/>
      <c r="N34" s="22"/>
      <c r="O34" s="22"/>
      <c r="P34" s="22"/>
    </row>
    <row r="35" spans="1:16" ht="39" customHeight="1" x14ac:dyDescent="0.15">
      <c r="A35" s="22"/>
      <c r="B35" s="35"/>
      <c r="C35" s="1244" t="s">
        <v>582</v>
      </c>
      <c r="D35" s="1245"/>
      <c r="E35" s="1246"/>
      <c r="F35" s="36">
        <v>2.0299999999999998</v>
      </c>
      <c r="G35" s="37">
        <v>0.56999999999999995</v>
      </c>
      <c r="H35" s="37">
        <v>1.93</v>
      </c>
      <c r="I35" s="37">
        <v>2.34</v>
      </c>
      <c r="J35" s="38">
        <v>7.3</v>
      </c>
      <c r="K35" s="22"/>
      <c r="L35" s="22"/>
      <c r="M35" s="22"/>
      <c r="N35" s="22"/>
      <c r="O35" s="22"/>
      <c r="P35" s="22"/>
    </row>
    <row r="36" spans="1:16" ht="39" customHeight="1" x14ac:dyDescent="0.15">
      <c r="A36" s="22"/>
      <c r="B36" s="35"/>
      <c r="C36" s="1244" t="s">
        <v>583</v>
      </c>
      <c r="D36" s="1245"/>
      <c r="E36" s="1246"/>
      <c r="F36" s="36">
        <v>0.8</v>
      </c>
      <c r="G36" s="37">
        <v>1</v>
      </c>
      <c r="H36" s="37">
        <v>1.3</v>
      </c>
      <c r="I36" s="37">
        <v>1.65</v>
      </c>
      <c r="J36" s="38">
        <v>1.62</v>
      </c>
      <c r="K36" s="22"/>
      <c r="L36" s="22"/>
      <c r="M36" s="22"/>
      <c r="N36" s="22"/>
      <c r="O36" s="22"/>
      <c r="P36" s="22"/>
    </row>
    <row r="37" spans="1:16" ht="39" customHeight="1" x14ac:dyDescent="0.15">
      <c r="A37" s="22"/>
      <c r="B37" s="35"/>
      <c r="C37" s="1244" t="s">
        <v>584</v>
      </c>
      <c r="D37" s="1245"/>
      <c r="E37" s="1246"/>
      <c r="F37" s="36">
        <v>0.25</v>
      </c>
      <c r="G37" s="37">
        <v>0.75</v>
      </c>
      <c r="H37" s="37">
        <v>1.01</v>
      </c>
      <c r="I37" s="37">
        <v>0.57999999999999996</v>
      </c>
      <c r="J37" s="38">
        <v>0.64</v>
      </c>
      <c r="K37" s="22"/>
      <c r="L37" s="22"/>
      <c r="M37" s="22"/>
      <c r="N37" s="22"/>
      <c r="O37" s="22"/>
      <c r="P37" s="22"/>
    </row>
    <row r="38" spans="1:16" ht="39" customHeight="1" x14ac:dyDescent="0.15">
      <c r="A38" s="22"/>
      <c r="B38" s="35"/>
      <c r="C38" s="1244" t="s">
        <v>585</v>
      </c>
      <c r="D38" s="1245"/>
      <c r="E38" s="1246"/>
      <c r="F38" s="36">
        <v>1.36</v>
      </c>
      <c r="G38" s="37">
        <v>0.85</v>
      </c>
      <c r="H38" s="37">
        <v>0.32</v>
      </c>
      <c r="I38" s="37">
        <v>0.4</v>
      </c>
      <c r="J38" s="38">
        <v>0.26</v>
      </c>
      <c r="K38" s="22"/>
      <c r="L38" s="22"/>
      <c r="M38" s="22"/>
      <c r="N38" s="22"/>
      <c r="O38" s="22"/>
      <c r="P38" s="22"/>
    </row>
    <row r="39" spans="1:16" ht="39" customHeight="1" x14ac:dyDescent="0.15">
      <c r="A39" s="22"/>
      <c r="B39" s="35"/>
      <c r="C39" s="1244" t="s">
        <v>586</v>
      </c>
      <c r="D39" s="1245"/>
      <c r="E39" s="1246"/>
      <c r="F39" s="36" t="s">
        <v>533</v>
      </c>
      <c r="G39" s="37" t="s">
        <v>533</v>
      </c>
      <c r="H39" s="37" t="s">
        <v>533</v>
      </c>
      <c r="I39" s="37" t="s">
        <v>533</v>
      </c>
      <c r="J39" s="38">
        <v>7.0000000000000007E-2</v>
      </c>
      <c r="K39" s="22"/>
      <c r="L39" s="22"/>
      <c r="M39" s="22"/>
      <c r="N39" s="22"/>
      <c r="O39" s="22"/>
      <c r="P39" s="22"/>
    </row>
    <row r="40" spans="1:16" ht="39" customHeight="1" x14ac:dyDescent="0.15">
      <c r="A40" s="22"/>
      <c r="B40" s="35"/>
      <c r="C40" s="1244" t="s">
        <v>587</v>
      </c>
      <c r="D40" s="1245"/>
      <c r="E40" s="1246"/>
      <c r="F40" s="36">
        <v>0</v>
      </c>
      <c r="G40" s="37">
        <v>0</v>
      </c>
      <c r="H40" s="37">
        <v>0</v>
      </c>
      <c r="I40" s="37">
        <v>0</v>
      </c>
      <c r="J40" s="38">
        <v>0</v>
      </c>
      <c r="K40" s="22"/>
      <c r="L40" s="22"/>
      <c r="M40" s="22"/>
      <c r="N40" s="22"/>
      <c r="O40" s="22"/>
      <c r="P40" s="22"/>
    </row>
    <row r="41" spans="1:16" ht="39" customHeight="1" x14ac:dyDescent="0.15">
      <c r="A41" s="22"/>
      <c r="B41" s="35"/>
      <c r="C41" s="1244" t="s">
        <v>588</v>
      </c>
      <c r="D41" s="1245"/>
      <c r="E41" s="1246"/>
      <c r="F41" s="36">
        <v>0</v>
      </c>
      <c r="G41" s="37">
        <v>0</v>
      </c>
      <c r="H41" s="37">
        <v>0</v>
      </c>
      <c r="I41" s="37">
        <v>0</v>
      </c>
      <c r="J41" s="38">
        <v>0</v>
      </c>
      <c r="K41" s="22"/>
      <c r="L41" s="22"/>
      <c r="M41" s="22"/>
      <c r="N41" s="22"/>
      <c r="O41" s="22"/>
      <c r="P41" s="22"/>
    </row>
    <row r="42" spans="1:16" ht="39" customHeight="1" x14ac:dyDescent="0.15">
      <c r="A42" s="22"/>
      <c r="B42" s="39"/>
      <c r="C42" s="1244" t="s">
        <v>589</v>
      </c>
      <c r="D42" s="1245"/>
      <c r="E42" s="1246"/>
      <c r="F42" s="36" t="s">
        <v>533</v>
      </c>
      <c r="G42" s="37" t="s">
        <v>533</v>
      </c>
      <c r="H42" s="37" t="s">
        <v>533</v>
      </c>
      <c r="I42" s="37" t="s">
        <v>533</v>
      </c>
      <c r="J42" s="38" t="s">
        <v>533</v>
      </c>
      <c r="K42" s="22"/>
      <c r="L42" s="22"/>
      <c r="M42" s="22"/>
      <c r="N42" s="22"/>
      <c r="O42" s="22"/>
      <c r="P42" s="22"/>
    </row>
    <row r="43" spans="1:16" ht="39" customHeight="1" thickBot="1" x14ac:dyDescent="0.2">
      <c r="A43" s="22"/>
      <c r="B43" s="40"/>
      <c r="C43" s="1247" t="s">
        <v>590</v>
      </c>
      <c r="D43" s="1248"/>
      <c r="E43" s="1249"/>
      <c r="F43" s="41">
        <v>0</v>
      </c>
      <c r="G43" s="42">
        <v>0</v>
      </c>
      <c r="H43" s="42">
        <v>0</v>
      </c>
      <c r="I43" s="42">
        <v>0.02</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UBP2C9aGdY2zejrCotTYdHXbO+VmU//1ZVLy2FYzRE67Rr3Ib30QsnNTQiD82iR/GeVzTiUqt6kFuCWZev96A==" saltValue="pBYQeSCJT8qZFhlBb1zc9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15409</v>
      </c>
      <c r="L45" s="60">
        <v>14694</v>
      </c>
      <c r="M45" s="60">
        <v>14042</v>
      </c>
      <c r="N45" s="60">
        <v>13696</v>
      </c>
      <c r="O45" s="61">
        <v>13849</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533</v>
      </c>
      <c r="L46" s="64" t="s">
        <v>533</v>
      </c>
      <c r="M46" s="64" t="s">
        <v>533</v>
      </c>
      <c r="N46" s="64" t="s">
        <v>533</v>
      </c>
      <c r="O46" s="65" t="s">
        <v>533</v>
      </c>
      <c r="P46" s="48"/>
      <c r="Q46" s="48"/>
      <c r="R46" s="48"/>
      <c r="S46" s="48"/>
      <c r="T46" s="48"/>
      <c r="U46" s="48"/>
    </row>
    <row r="47" spans="1:21" ht="30.75" customHeight="1" x14ac:dyDescent="0.15">
      <c r="A47" s="48"/>
      <c r="B47" s="1272"/>
      <c r="C47" s="1273"/>
      <c r="D47" s="62"/>
      <c r="E47" s="1254" t="s">
        <v>14</v>
      </c>
      <c r="F47" s="1254"/>
      <c r="G47" s="1254"/>
      <c r="H47" s="1254"/>
      <c r="I47" s="1254"/>
      <c r="J47" s="1255"/>
      <c r="K47" s="63">
        <v>50</v>
      </c>
      <c r="L47" s="64" t="s">
        <v>533</v>
      </c>
      <c r="M47" s="64" t="s">
        <v>533</v>
      </c>
      <c r="N47" s="64" t="s">
        <v>533</v>
      </c>
      <c r="O47" s="65" t="s">
        <v>533</v>
      </c>
      <c r="P47" s="48"/>
      <c r="Q47" s="48"/>
      <c r="R47" s="48"/>
      <c r="S47" s="48"/>
      <c r="T47" s="48"/>
      <c r="U47" s="48"/>
    </row>
    <row r="48" spans="1:21" ht="30.75" customHeight="1" x14ac:dyDescent="0.15">
      <c r="A48" s="48"/>
      <c r="B48" s="1272"/>
      <c r="C48" s="1273"/>
      <c r="D48" s="62"/>
      <c r="E48" s="1254" t="s">
        <v>15</v>
      </c>
      <c r="F48" s="1254"/>
      <c r="G48" s="1254"/>
      <c r="H48" s="1254"/>
      <c r="I48" s="1254"/>
      <c r="J48" s="1255"/>
      <c r="K48" s="63">
        <v>2840</v>
      </c>
      <c r="L48" s="64">
        <v>2577</v>
      </c>
      <c r="M48" s="64">
        <v>2524</v>
      </c>
      <c r="N48" s="64">
        <v>2524</v>
      </c>
      <c r="O48" s="65">
        <v>2477</v>
      </c>
      <c r="P48" s="48"/>
      <c r="Q48" s="48"/>
      <c r="R48" s="48"/>
      <c r="S48" s="48"/>
      <c r="T48" s="48"/>
      <c r="U48" s="48"/>
    </row>
    <row r="49" spans="1:21" ht="30.75" customHeight="1" x14ac:dyDescent="0.15">
      <c r="A49" s="48"/>
      <c r="B49" s="1272"/>
      <c r="C49" s="1273"/>
      <c r="D49" s="62"/>
      <c r="E49" s="1254" t="s">
        <v>16</v>
      </c>
      <c r="F49" s="1254"/>
      <c r="G49" s="1254"/>
      <c r="H49" s="1254"/>
      <c r="I49" s="1254"/>
      <c r="J49" s="1255"/>
      <c r="K49" s="63">
        <v>1</v>
      </c>
      <c r="L49" s="64">
        <v>1</v>
      </c>
      <c r="M49" s="64">
        <v>3</v>
      </c>
      <c r="N49" s="64">
        <v>2</v>
      </c>
      <c r="O49" s="65">
        <v>2</v>
      </c>
      <c r="P49" s="48"/>
      <c r="Q49" s="48"/>
      <c r="R49" s="48"/>
      <c r="S49" s="48"/>
      <c r="T49" s="48"/>
      <c r="U49" s="48"/>
    </row>
    <row r="50" spans="1:21" ht="30.75" customHeight="1" x14ac:dyDescent="0.15">
      <c r="A50" s="48"/>
      <c r="B50" s="1272"/>
      <c r="C50" s="1273"/>
      <c r="D50" s="62"/>
      <c r="E50" s="1254" t="s">
        <v>17</v>
      </c>
      <c r="F50" s="1254"/>
      <c r="G50" s="1254"/>
      <c r="H50" s="1254"/>
      <c r="I50" s="1254"/>
      <c r="J50" s="1255"/>
      <c r="K50" s="63">
        <v>187</v>
      </c>
      <c r="L50" s="64">
        <v>166</v>
      </c>
      <c r="M50" s="64">
        <v>82</v>
      </c>
      <c r="N50" s="64">
        <v>88</v>
      </c>
      <c r="O50" s="65">
        <v>64</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533</v>
      </c>
      <c r="L51" s="64">
        <v>0</v>
      </c>
      <c r="M51" s="64">
        <v>0</v>
      </c>
      <c r="N51" s="64" t="s">
        <v>533</v>
      </c>
      <c r="O51" s="65" t="s">
        <v>533</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14683</v>
      </c>
      <c r="L52" s="64">
        <v>14089</v>
      </c>
      <c r="M52" s="64">
        <v>13584</v>
      </c>
      <c r="N52" s="64">
        <v>13145</v>
      </c>
      <c r="O52" s="65">
        <v>12824</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3804</v>
      </c>
      <c r="L53" s="69">
        <v>3349</v>
      </c>
      <c r="M53" s="69">
        <v>3067</v>
      </c>
      <c r="N53" s="69">
        <v>3165</v>
      </c>
      <c r="O53" s="70">
        <v>3568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591</v>
      </c>
      <c r="P55" s="48"/>
      <c r="Q55" s="48"/>
      <c r="R55" s="48"/>
      <c r="S55" s="48"/>
      <c r="T55" s="48"/>
      <c r="U55" s="48"/>
    </row>
    <row r="56" spans="1:21" ht="31.5" customHeight="1" thickBot="1" x14ac:dyDescent="0.2">
      <c r="A56" s="48"/>
      <c r="B56" s="76"/>
      <c r="C56" s="77"/>
      <c r="D56" s="77"/>
      <c r="E56" s="78"/>
      <c r="F56" s="78"/>
      <c r="G56" s="78"/>
      <c r="H56" s="78"/>
      <c r="I56" s="78"/>
      <c r="J56" s="79" t="s">
        <v>2</v>
      </c>
      <c r="K56" s="80" t="s">
        <v>592</v>
      </c>
      <c r="L56" s="81" t="s">
        <v>593</v>
      </c>
      <c r="M56" s="81" t="s">
        <v>594</v>
      </c>
      <c r="N56" s="81" t="s">
        <v>595</v>
      </c>
      <c r="O56" s="82" t="s">
        <v>596</v>
      </c>
      <c r="P56" s="48"/>
      <c r="Q56" s="48"/>
      <c r="R56" s="48"/>
      <c r="S56" s="48"/>
      <c r="T56" s="48"/>
      <c r="U56" s="48"/>
    </row>
    <row r="57" spans="1:21" ht="31.5" customHeight="1" x14ac:dyDescent="0.15">
      <c r="B57" s="1260" t="s">
        <v>25</v>
      </c>
      <c r="C57" s="1261"/>
      <c r="D57" s="1264" t="s">
        <v>26</v>
      </c>
      <c r="E57" s="1265"/>
      <c r="F57" s="1265"/>
      <c r="G57" s="1265"/>
      <c r="H57" s="1265"/>
      <c r="I57" s="1265"/>
      <c r="J57" s="1266"/>
      <c r="K57" s="83">
        <v>200</v>
      </c>
      <c r="L57" s="84" t="s">
        <v>603</v>
      </c>
      <c r="M57" s="84" t="s">
        <v>603</v>
      </c>
      <c r="N57" s="84" t="s">
        <v>603</v>
      </c>
      <c r="O57" s="85" t="s">
        <v>603</v>
      </c>
    </row>
    <row r="58" spans="1:21" ht="31.5" customHeight="1" thickBot="1" x14ac:dyDescent="0.2">
      <c r="B58" s="1262"/>
      <c r="C58" s="1263"/>
      <c r="D58" s="1267" t="s">
        <v>27</v>
      </c>
      <c r="E58" s="1268"/>
      <c r="F58" s="1268"/>
      <c r="G58" s="1268"/>
      <c r="H58" s="1268"/>
      <c r="I58" s="1268"/>
      <c r="J58" s="1269"/>
      <c r="K58" s="86">
        <v>200</v>
      </c>
      <c r="L58" s="87" t="s">
        <v>603</v>
      </c>
      <c r="M58" s="87" t="s">
        <v>603</v>
      </c>
      <c r="N58" s="87" t="s">
        <v>603</v>
      </c>
      <c r="O58" s="88" t="s">
        <v>603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jEV7C0xqryZmgOAKL9iAB+iPq9uUkfPXzdkK1l6gJei20QkTZTwXmwO5Al6sfMlNNKCaNvypsweW8aK+LxtOA==" saltValue="FaUrl4QgD2RJ+srT7dsEo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574</v>
      </c>
      <c r="J40" s="100" t="s">
        <v>575</v>
      </c>
      <c r="K40" s="100" t="s">
        <v>576</v>
      </c>
      <c r="L40" s="100" t="s">
        <v>577</v>
      </c>
      <c r="M40" s="101" t="s">
        <v>578</v>
      </c>
    </row>
    <row r="41" spans="2:13" ht="27.75" customHeight="1" x14ac:dyDescent="0.15">
      <c r="B41" s="1290" t="s">
        <v>30</v>
      </c>
      <c r="C41" s="1291"/>
      <c r="D41" s="102"/>
      <c r="E41" s="1292" t="s">
        <v>31</v>
      </c>
      <c r="F41" s="1292"/>
      <c r="G41" s="1292"/>
      <c r="H41" s="1293"/>
      <c r="I41" s="103">
        <v>151270</v>
      </c>
      <c r="J41" s="104">
        <v>151940</v>
      </c>
      <c r="K41" s="104">
        <v>153376</v>
      </c>
      <c r="L41" s="104">
        <v>156306</v>
      </c>
      <c r="M41" s="105">
        <v>155066</v>
      </c>
    </row>
    <row r="42" spans="2:13" ht="27.75" customHeight="1" x14ac:dyDescent="0.15">
      <c r="B42" s="1280"/>
      <c r="C42" s="1281"/>
      <c r="D42" s="106"/>
      <c r="E42" s="1284" t="s">
        <v>32</v>
      </c>
      <c r="F42" s="1284"/>
      <c r="G42" s="1284"/>
      <c r="H42" s="1285"/>
      <c r="I42" s="107">
        <v>623</v>
      </c>
      <c r="J42" s="108">
        <v>722</v>
      </c>
      <c r="K42" s="108">
        <v>737</v>
      </c>
      <c r="L42" s="108">
        <v>755</v>
      </c>
      <c r="M42" s="109">
        <v>722</v>
      </c>
    </row>
    <row r="43" spans="2:13" ht="27.75" customHeight="1" x14ac:dyDescent="0.15">
      <c r="B43" s="1280"/>
      <c r="C43" s="1281"/>
      <c r="D43" s="106"/>
      <c r="E43" s="1284" t="s">
        <v>33</v>
      </c>
      <c r="F43" s="1284"/>
      <c r="G43" s="1284"/>
      <c r="H43" s="1285"/>
      <c r="I43" s="107">
        <v>25380</v>
      </c>
      <c r="J43" s="108">
        <v>23661</v>
      </c>
      <c r="K43" s="108">
        <v>20989</v>
      </c>
      <c r="L43" s="108">
        <v>20081</v>
      </c>
      <c r="M43" s="109">
        <v>19748</v>
      </c>
    </row>
    <row r="44" spans="2:13" ht="27.75" customHeight="1" x14ac:dyDescent="0.15">
      <c r="B44" s="1280"/>
      <c r="C44" s="1281"/>
      <c r="D44" s="106"/>
      <c r="E44" s="1284" t="s">
        <v>34</v>
      </c>
      <c r="F44" s="1284"/>
      <c r="G44" s="1284"/>
      <c r="H44" s="1285"/>
      <c r="I44" s="107">
        <v>33</v>
      </c>
      <c r="J44" s="108">
        <v>114</v>
      </c>
      <c r="K44" s="108">
        <v>118</v>
      </c>
      <c r="L44" s="108">
        <v>149</v>
      </c>
      <c r="M44" s="109">
        <v>147</v>
      </c>
    </row>
    <row r="45" spans="2:13" ht="27.75" customHeight="1" x14ac:dyDescent="0.15">
      <c r="B45" s="1280"/>
      <c r="C45" s="1281"/>
      <c r="D45" s="106"/>
      <c r="E45" s="1284" t="s">
        <v>35</v>
      </c>
      <c r="F45" s="1284"/>
      <c r="G45" s="1284"/>
      <c r="H45" s="1285"/>
      <c r="I45" s="107">
        <v>16794</v>
      </c>
      <c r="J45" s="108">
        <v>16081</v>
      </c>
      <c r="K45" s="108">
        <v>16297</v>
      </c>
      <c r="L45" s="108">
        <v>15536</v>
      </c>
      <c r="M45" s="109">
        <v>15710</v>
      </c>
    </row>
    <row r="46" spans="2:13" ht="27.75" customHeight="1" x14ac:dyDescent="0.15">
      <c r="B46" s="1280"/>
      <c r="C46" s="1281"/>
      <c r="D46" s="110"/>
      <c r="E46" s="1284" t="s">
        <v>36</v>
      </c>
      <c r="F46" s="1284"/>
      <c r="G46" s="1284"/>
      <c r="H46" s="1285"/>
      <c r="I46" s="107">
        <v>293</v>
      </c>
      <c r="J46" s="108">
        <v>96</v>
      </c>
      <c r="K46" s="108">
        <v>55</v>
      </c>
      <c r="L46" s="108">
        <v>34</v>
      </c>
      <c r="M46" s="109">
        <v>36</v>
      </c>
    </row>
    <row r="47" spans="2:13" ht="27.75" customHeight="1" x14ac:dyDescent="0.15">
      <c r="B47" s="1280"/>
      <c r="C47" s="1281"/>
      <c r="D47" s="111"/>
      <c r="E47" s="1294" t="s">
        <v>37</v>
      </c>
      <c r="F47" s="1295"/>
      <c r="G47" s="1295"/>
      <c r="H47" s="1296"/>
      <c r="I47" s="107" t="s">
        <v>533</v>
      </c>
      <c r="J47" s="108" t="s">
        <v>533</v>
      </c>
      <c r="K47" s="108" t="s">
        <v>533</v>
      </c>
      <c r="L47" s="108" t="s">
        <v>533</v>
      </c>
      <c r="M47" s="109" t="s">
        <v>533</v>
      </c>
    </row>
    <row r="48" spans="2:13" ht="27.75" customHeight="1" x14ac:dyDescent="0.15">
      <c r="B48" s="1280"/>
      <c r="C48" s="1281"/>
      <c r="D48" s="106"/>
      <c r="E48" s="1284" t="s">
        <v>38</v>
      </c>
      <c r="F48" s="1284"/>
      <c r="G48" s="1284"/>
      <c r="H48" s="1285"/>
      <c r="I48" s="107" t="s">
        <v>533</v>
      </c>
      <c r="J48" s="108" t="s">
        <v>533</v>
      </c>
      <c r="K48" s="108" t="s">
        <v>533</v>
      </c>
      <c r="L48" s="108" t="s">
        <v>533</v>
      </c>
      <c r="M48" s="109" t="s">
        <v>533</v>
      </c>
    </row>
    <row r="49" spans="2:13" ht="27.75" customHeight="1" x14ac:dyDescent="0.15">
      <c r="B49" s="1282"/>
      <c r="C49" s="1283"/>
      <c r="D49" s="106"/>
      <c r="E49" s="1284" t="s">
        <v>39</v>
      </c>
      <c r="F49" s="1284"/>
      <c r="G49" s="1284"/>
      <c r="H49" s="1285"/>
      <c r="I49" s="107" t="s">
        <v>533</v>
      </c>
      <c r="J49" s="108" t="s">
        <v>533</v>
      </c>
      <c r="K49" s="108" t="s">
        <v>533</v>
      </c>
      <c r="L49" s="108" t="s">
        <v>533</v>
      </c>
      <c r="M49" s="109" t="s">
        <v>533</v>
      </c>
    </row>
    <row r="50" spans="2:13" ht="27.75" customHeight="1" x14ac:dyDescent="0.15">
      <c r="B50" s="1278" t="s">
        <v>40</v>
      </c>
      <c r="C50" s="1279"/>
      <c r="D50" s="112"/>
      <c r="E50" s="1284" t="s">
        <v>41</v>
      </c>
      <c r="F50" s="1284"/>
      <c r="G50" s="1284"/>
      <c r="H50" s="1285"/>
      <c r="I50" s="107">
        <v>17906</v>
      </c>
      <c r="J50" s="108">
        <v>15055</v>
      </c>
      <c r="K50" s="108">
        <v>14363</v>
      </c>
      <c r="L50" s="108">
        <v>14879</v>
      </c>
      <c r="M50" s="109">
        <v>15253</v>
      </c>
    </row>
    <row r="51" spans="2:13" ht="27.75" customHeight="1" x14ac:dyDescent="0.15">
      <c r="B51" s="1280"/>
      <c r="C51" s="1281"/>
      <c r="D51" s="106"/>
      <c r="E51" s="1284" t="s">
        <v>42</v>
      </c>
      <c r="F51" s="1284"/>
      <c r="G51" s="1284"/>
      <c r="H51" s="1285"/>
      <c r="I51" s="107">
        <v>9029</v>
      </c>
      <c r="J51" s="108">
        <v>9105</v>
      </c>
      <c r="K51" s="108">
        <v>8931</v>
      </c>
      <c r="L51" s="108">
        <v>9409</v>
      </c>
      <c r="M51" s="109">
        <v>9470</v>
      </c>
    </row>
    <row r="52" spans="2:13" ht="27.75" customHeight="1" x14ac:dyDescent="0.15">
      <c r="B52" s="1282"/>
      <c r="C52" s="1283"/>
      <c r="D52" s="106"/>
      <c r="E52" s="1284" t="s">
        <v>43</v>
      </c>
      <c r="F52" s="1284"/>
      <c r="G52" s="1284"/>
      <c r="H52" s="1285"/>
      <c r="I52" s="107">
        <v>136510</v>
      </c>
      <c r="J52" s="108">
        <v>133265</v>
      </c>
      <c r="K52" s="108">
        <v>128891</v>
      </c>
      <c r="L52" s="108">
        <v>125802</v>
      </c>
      <c r="M52" s="109">
        <v>122721</v>
      </c>
    </row>
    <row r="53" spans="2:13" ht="27.75" customHeight="1" thickBot="1" x14ac:dyDescent="0.2">
      <c r="B53" s="1286" t="s">
        <v>44</v>
      </c>
      <c r="C53" s="1287"/>
      <c r="D53" s="113"/>
      <c r="E53" s="1288" t="s">
        <v>45</v>
      </c>
      <c r="F53" s="1288"/>
      <c r="G53" s="1288"/>
      <c r="H53" s="1289"/>
      <c r="I53" s="114">
        <v>30949</v>
      </c>
      <c r="J53" s="115">
        <v>35190</v>
      </c>
      <c r="K53" s="115">
        <v>39387</v>
      </c>
      <c r="L53" s="115">
        <v>42770</v>
      </c>
      <c r="M53" s="116">
        <v>43986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9kRYsI8jHKMB28C6+2cO3BH+ZVpbw5uPL3C2W5VqbDgW9YaSFhslDOEqogb2HkmzaLoYohetpCDtzO6oG7goGQ==" saltValue="+qDu0puFtv745Ep6kiX1V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1"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576</v>
      </c>
      <c r="G54" s="125" t="s">
        <v>577</v>
      </c>
      <c r="H54" s="126" t="s">
        <v>578</v>
      </c>
    </row>
    <row r="55" spans="2:8" ht="52.5" customHeight="1" x14ac:dyDescent="0.15">
      <c r="B55" s="127"/>
      <c r="C55" s="1305" t="s">
        <v>48</v>
      </c>
      <c r="D55" s="1305"/>
      <c r="E55" s="1306"/>
      <c r="F55" s="128">
        <v>4199</v>
      </c>
      <c r="G55" s="128">
        <v>4199</v>
      </c>
      <c r="H55" s="129">
        <v>4693</v>
      </c>
    </row>
    <row r="56" spans="2:8" ht="52.5" customHeight="1" x14ac:dyDescent="0.15">
      <c r="B56" s="130"/>
      <c r="C56" s="1307" t="s">
        <v>49</v>
      </c>
      <c r="D56" s="1307"/>
      <c r="E56" s="1308"/>
      <c r="F56" s="131">
        <v>29</v>
      </c>
      <c r="G56" s="131">
        <v>29</v>
      </c>
      <c r="H56" s="132">
        <v>29</v>
      </c>
    </row>
    <row r="57" spans="2:8" ht="53.25" customHeight="1" x14ac:dyDescent="0.15">
      <c r="B57" s="130"/>
      <c r="C57" s="1309" t="s">
        <v>50</v>
      </c>
      <c r="D57" s="1309"/>
      <c r="E57" s="1310"/>
      <c r="F57" s="133">
        <v>10117</v>
      </c>
      <c r="G57" s="133">
        <v>10830</v>
      </c>
      <c r="H57" s="134">
        <v>10414</v>
      </c>
    </row>
    <row r="58" spans="2:8" ht="45.75" customHeight="1" x14ac:dyDescent="0.15">
      <c r="B58" s="135"/>
      <c r="C58" s="1297" t="s">
        <v>597</v>
      </c>
      <c r="D58" s="1298"/>
      <c r="E58" s="1299"/>
      <c r="F58" s="136">
        <v>6035</v>
      </c>
      <c r="G58" s="136">
        <v>5927</v>
      </c>
      <c r="H58" s="137">
        <v>5650</v>
      </c>
    </row>
    <row r="59" spans="2:8" ht="45.75" customHeight="1" x14ac:dyDescent="0.15">
      <c r="B59" s="135"/>
      <c r="C59" s="1297" t="s">
        <v>598</v>
      </c>
      <c r="D59" s="1298"/>
      <c r="E59" s="1299"/>
      <c r="F59" s="136">
        <v>4000</v>
      </c>
      <c r="G59" s="136">
        <v>4000</v>
      </c>
      <c r="H59" s="137">
        <v>4000</v>
      </c>
    </row>
    <row r="60" spans="2:8" ht="45.75" customHeight="1" x14ac:dyDescent="0.15">
      <c r="B60" s="135"/>
      <c r="C60" s="1297" t="s">
        <v>599</v>
      </c>
      <c r="D60" s="1298"/>
      <c r="E60" s="1299"/>
      <c r="F60" s="136" t="s">
        <v>602</v>
      </c>
      <c r="G60" s="136">
        <v>830</v>
      </c>
      <c r="H60" s="137">
        <v>684</v>
      </c>
    </row>
    <row r="61" spans="2:8" ht="45.75" customHeight="1" x14ac:dyDescent="0.15">
      <c r="B61" s="135"/>
      <c r="C61" s="1297" t="s">
        <v>600</v>
      </c>
      <c r="D61" s="1298"/>
      <c r="E61" s="1299"/>
      <c r="F61" s="136">
        <v>76</v>
      </c>
      <c r="G61" s="136">
        <v>68</v>
      </c>
      <c r="H61" s="137">
        <v>67</v>
      </c>
    </row>
    <row r="62" spans="2:8" ht="45.75" customHeight="1" thickBot="1" x14ac:dyDescent="0.2">
      <c r="B62" s="138"/>
      <c r="C62" s="1300" t="s">
        <v>601</v>
      </c>
      <c r="D62" s="1301"/>
      <c r="E62" s="1302"/>
      <c r="F62" s="139" t="s">
        <v>602</v>
      </c>
      <c r="G62" s="139" t="s">
        <v>602</v>
      </c>
      <c r="H62" s="140">
        <v>8</v>
      </c>
    </row>
    <row r="63" spans="2:8" ht="52.5" customHeight="1" thickBot="1" x14ac:dyDescent="0.2">
      <c r="B63" s="141"/>
      <c r="C63" s="1303" t="s">
        <v>51</v>
      </c>
      <c r="D63" s="1303"/>
      <c r="E63" s="1304"/>
      <c r="F63" s="142">
        <v>14345</v>
      </c>
      <c r="G63" s="142">
        <v>15059</v>
      </c>
      <c r="H63" s="143">
        <v>15137</v>
      </c>
    </row>
    <row r="64" spans="2:8" ht="15" customHeight="1" x14ac:dyDescent="0.15"/>
  </sheetData>
  <sheetProtection algorithmName="SHA-512" hashValue="LCDxd2qRrkhIu9PU7kHAb7MIwczea9rxPGe5FvMjOLa5bS4L3fMtxPBHFu/A7nzz8PT13CHK+5icuaBwK7YJUQ==" saltValue="wNPwZoXaOPmiwwWoQn6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631</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631</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632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633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634</v>
      </c>
      <c r="AO43" s="1333"/>
      <c r="AP43" s="1333"/>
      <c r="AQ43" s="1333"/>
      <c r="AR43" s="1333"/>
      <c r="AS43" s="1333"/>
      <c r="AT43" s="1333"/>
      <c r="AU43" s="1333"/>
      <c r="AV43" s="1333"/>
      <c r="AW43" s="1333"/>
      <c r="AX43" s="1333"/>
      <c r="AY43" s="1333"/>
      <c r="AZ43" s="1333"/>
      <c r="BA43" s="1333"/>
      <c r="BB43" s="1333"/>
      <c r="BC43" s="1333"/>
      <c r="BD43" s="1333"/>
      <c r="BE43" s="1333"/>
      <c r="BF43" s="1333"/>
      <c r="BG43" s="1333"/>
      <c r="BH43" s="1333"/>
      <c r="BI43" s="1333"/>
      <c r="BJ43" s="1333"/>
      <c r="BK43" s="1333"/>
      <c r="BL43" s="1333"/>
      <c r="BM43" s="1333"/>
      <c r="BN43" s="1333"/>
      <c r="BO43" s="1333"/>
      <c r="BP43" s="1333"/>
      <c r="BQ43" s="1333"/>
      <c r="BR43" s="1333"/>
      <c r="BS43" s="1333"/>
      <c r="BT43" s="1333"/>
      <c r="BU43" s="1333"/>
      <c r="BV43" s="1333"/>
      <c r="BW43" s="1333"/>
      <c r="BX43" s="1333"/>
      <c r="BY43" s="1333"/>
      <c r="BZ43" s="1333"/>
      <c r="CA43" s="1333"/>
      <c r="CB43" s="1333"/>
      <c r="CC43" s="1333"/>
      <c r="CD43" s="1333"/>
      <c r="CE43" s="1333"/>
      <c r="CF43" s="1333"/>
      <c r="CG43" s="1333"/>
      <c r="CH43" s="1333"/>
      <c r="CI43" s="1333"/>
      <c r="CJ43" s="1333"/>
      <c r="CK43" s="1333"/>
      <c r="CL43" s="1333"/>
      <c r="CM43" s="1333"/>
      <c r="CN43" s="1333"/>
      <c r="CO43" s="1333"/>
      <c r="CP43" s="1333"/>
      <c r="CQ43" s="1333"/>
      <c r="CR43" s="1333"/>
      <c r="CS43" s="1333"/>
      <c r="CT43" s="1333"/>
      <c r="CU43" s="1333"/>
      <c r="CV43" s="1333"/>
      <c r="CW43" s="1333"/>
      <c r="CX43" s="1333"/>
      <c r="CY43" s="1333"/>
      <c r="CZ43" s="1333"/>
      <c r="DA43" s="1333"/>
      <c r="DB43" s="1333"/>
      <c r="DC43" s="1334"/>
    </row>
    <row r="44" spans="2:109" x14ac:dyDescent="0.15">
      <c r="B44" s="397"/>
      <c r="AN44" s="1335"/>
      <c r="AO44" s="1336"/>
      <c r="AP44" s="1336"/>
      <c r="AQ44" s="1336"/>
      <c r="AR44" s="1336"/>
      <c r="AS44" s="1336"/>
      <c r="AT44" s="1336"/>
      <c r="AU44" s="1336"/>
      <c r="AV44" s="1336"/>
      <c r="AW44" s="1336"/>
      <c r="AX44" s="1336"/>
      <c r="AY44" s="1336"/>
      <c r="AZ44" s="1336"/>
      <c r="BA44" s="1336"/>
      <c r="BB44" s="1336"/>
      <c r="BC44" s="1336"/>
      <c r="BD44" s="1336"/>
      <c r="BE44" s="1336"/>
      <c r="BF44" s="1336"/>
      <c r="BG44" s="1336"/>
      <c r="BH44" s="1336"/>
      <c r="BI44" s="1336"/>
      <c r="BJ44" s="1336"/>
      <c r="BK44" s="1336"/>
      <c r="BL44" s="1336"/>
      <c r="BM44" s="1336"/>
      <c r="BN44" s="1336"/>
      <c r="BO44" s="1336"/>
      <c r="BP44" s="1336"/>
      <c r="BQ44" s="1336"/>
      <c r="BR44" s="1336"/>
      <c r="BS44" s="1336"/>
      <c r="BT44" s="1336"/>
      <c r="BU44" s="1336"/>
      <c r="BV44" s="1336"/>
      <c r="BW44" s="1336"/>
      <c r="BX44" s="1336"/>
      <c r="BY44" s="1336"/>
      <c r="BZ44" s="1336"/>
      <c r="CA44" s="1336"/>
      <c r="CB44" s="1336"/>
      <c r="CC44" s="1336"/>
      <c r="CD44" s="1336"/>
      <c r="CE44" s="1336"/>
      <c r="CF44" s="1336"/>
      <c r="CG44" s="1336"/>
      <c r="CH44" s="1336"/>
      <c r="CI44" s="1336"/>
      <c r="CJ44" s="1336"/>
      <c r="CK44" s="1336"/>
      <c r="CL44" s="1336"/>
      <c r="CM44" s="1336"/>
      <c r="CN44" s="1336"/>
      <c r="CO44" s="1336"/>
      <c r="CP44" s="1336"/>
      <c r="CQ44" s="1336"/>
      <c r="CR44" s="1336"/>
      <c r="CS44" s="1336"/>
      <c r="CT44" s="1336"/>
      <c r="CU44" s="1336"/>
      <c r="CV44" s="1336"/>
      <c r="CW44" s="1336"/>
      <c r="CX44" s="1336"/>
      <c r="CY44" s="1336"/>
      <c r="CZ44" s="1336"/>
      <c r="DA44" s="1336"/>
      <c r="DB44" s="1336"/>
      <c r="DC44" s="1337"/>
    </row>
    <row r="45" spans="2:109" x14ac:dyDescent="0.15">
      <c r="B45" s="397"/>
      <c r="AN45" s="1335"/>
      <c r="AO45" s="1336"/>
      <c r="AP45" s="1336"/>
      <c r="AQ45" s="1336"/>
      <c r="AR45" s="1336"/>
      <c r="AS45" s="1336"/>
      <c r="AT45" s="1336"/>
      <c r="AU45" s="1336"/>
      <c r="AV45" s="1336"/>
      <c r="AW45" s="1336"/>
      <c r="AX45" s="1336"/>
      <c r="AY45" s="1336"/>
      <c r="AZ45" s="1336"/>
      <c r="BA45" s="1336"/>
      <c r="BB45" s="1336"/>
      <c r="BC45" s="1336"/>
      <c r="BD45" s="1336"/>
      <c r="BE45" s="1336"/>
      <c r="BF45" s="1336"/>
      <c r="BG45" s="1336"/>
      <c r="BH45" s="1336"/>
      <c r="BI45" s="1336"/>
      <c r="BJ45" s="1336"/>
      <c r="BK45" s="1336"/>
      <c r="BL45" s="1336"/>
      <c r="BM45" s="1336"/>
      <c r="BN45" s="1336"/>
      <c r="BO45" s="1336"/>
      <c r="BP45" s="1336"/>
      <c r="BQ45" s="1336"/>
      <c r="BR45" s="1336"/>
      <c r="BS45" s="1336"/>
      <c r="BT45" s="1336"/>
      <c r="BU45" s="1336"/>
      <c r="BV45" s="1336"/>
      <c r="BW45" s="1336"/>
      <c r="BX45" s="1336"/>
      <c r="BY45" s="1336"/>
      <c r="BZ45" s="1336"/>
      <c r="CA45" s="1336"/>
      <c r="CB45" s="1336"/>
      <c r="CC45" s="1336"/>
      <c r="CD45" s="1336"/>
      <c r="CE45" s="1336"/>
      <c r="CF45" s="1336"/>
      <c r="CG45" s="1336"/>
      <c r="CH45" s="1336"/>
      <c r="CI45" s="1336"/>
      <c r="CJ45" s="1336"/>
      <c r="CK45" s="1336"/>
      <c r="CL45" s="1336"/>
      <c r="CM45" s="1336"/>
      <c r="CN45" s="1336"/>
      <c r="CO45" s="1336"/>
      <c r="CP45" s="1336"/>
      <c r="CQ45" s="1336"/>
      <c r="CR45" s="1336"/>
      <c r="CS45" s="1336"/>
      <c r="CT45" s="1336"/>
      <c r="CU45" s="1336"/>
      <c r="CV45" s="1336"/>
      <c r="CW45" s="1336"/>
      <c r="CX45" s="1336"/>
      <c r="CY45" s="1336"/>
      <c r="CZ45" s="1336"/>
      <c r="DA45" s="1336"/>
      <c r="DB45" s="1336"/>
      <c r="DC45" s="1337"/>
    </row>
    <row r="46" spans="2:109" x14ac:dyDescent="0.15">
      <c r="B46" s="397"/>
      <c r="AN46" s="1335"/>
      <c r="AO46" s="1336"/>
      <c r="AP46" s="1336"/>
      <c r="AQ46" s="1336"/>
      <c r="AR46" s="1336"/>
      <c r="AS46" s="1336"/>
      <c r="AT46" s="1336"/>
      <c r="AU46" s="1336"/>
      <c r="AV46" s="1336"/>
      <c r="AW46" s="1336"/>
      <c r="AX46" s="1336"/>
      <c r="AY46" s="1336"/>
      <c r="AZ46" s="1336"/>
      <c r="BA46" s="1336"/>
      <c r="BB46" s="1336"/>
      <c r="BC46" s="1336"/>
      <c r="BD46" s="1336"/>
      <c r="BE46" s="1336"/>
      <c r="BF46" s="1336"/>
      <c r="BG46" s="1336"/>
      <c r="BH46" s="1336"/>
      <c r="BI46" s="1336"/>
      <c r="BJ46" s="1336"/>
      <c r="BK46" s="1336"/>
      <c r="BL46" s="1336"/>
      <c r="BM46" s="1336"/>
      <c r="BN46" s="1336"/>
      <c r="BO46" s="1336"/>
      <c r="BP46" s="1336"/>
      <c r="BQ46" s="1336"/>
      <c r="BR46" s="1336"/>
      <c r="BS46" s="1336"/>
      <c r="BT46" s="1336"/>
      <c r="BU46" s="1336"/>
      <c r="BV46" s="1336"/>
      <c r="BW46" s="1336"/>
      <c r="BX46" s="1336"/>
      <c r="BY46" s="1336"/>
      <c r="BZ46" s="1336"/>
      <c r="CA46" s="1336"/>
      <c r="CB46" s="1336"/>
      <c r="CC46" s="1336"/>
      <c r="CD46" s="1336"/>
      <c r="CE46" s="1336"/>
      <c r="CF46" s="1336"/>
      <c r="CG46" s="1336"/>
      <c r="CH46" s="1336"/>
      <c r="CI46" s="1336"/>
      <c r="CJ46" s="1336"/>
      <c r="CK46" s="1336"/>
      <c r="CL46" s="1336"/>
      <c r="CM46" s="1336"/>
      <c r="CN46" s="1336"/>
      <c r="CO46" s="1336"/>
      <c r="CP46" s="1336"/>
      <c r="CQ46" s="1336"/>
      <c r="CR46" s="1336"/>
      <c r="CS46" s="1336"/>
      <c r="CT46" s="1336"/>
      <c r="CU46" s="1336"/>
      <c r="CV46" s="1336"/>
      <c r="CW46" s="1336"/>
      <c r="CX46" s="1336"/>
      <c r="CY46" s="1336"/>
      <c r="CZ46" s="1336"/>
      <c r="DA46" s="1336"/>
      <c r="DB46" s="1336"/>
      <c r="DC46" s="1337"/>
    </row>
    <row r="47" spans="2:109" x14ac:dyDescent="0.15">
      <c r="B47" s="397"/>
      <c r="AN47" s="1338"/>
      <c r="AO47" s="1339"/>
      <c r="AP47" s="1339"/>
      <c r="AQ47" s="1339"/>
      <c r="AR47" s="1339"/>
      <c r="AS47" s="1339"/>
      <c r="AT47" s="1339"/>
      <c r="AU47" s="1339"/>
      <c r="AV47" s="1339"/>
      <c r="AW47" s="1339"/>
      <c r="AX47" s="1339"/>
      <c r="AY47" s="1339"/>
      <c r="AZ47" s="1339"/>
      <c r="BA47" s="1339"/>
      <c r="BB47" s="1339"/>
      <c r="BC47" s="1339"/>
      <c r="BD47" s="1339"/>
      <c r="BE47" s="1339"/>
      <c r="BF47" s="1339"/>
      <c r="BG47" s="1339"/>
      <c r="BH47" s="1339"/>
      <c r="BI47" s="1339"/>
      <c r="BJ47" s="1339"/>
      <c r="BK47" s="1339"/>
      <c r="BL47" s="1339"/>
      <c r="BM47" s="1339"/>
      <c r="BN47" s="1339"/>
      <c r="BO47" s="1339"/>
      <c r="BP47" s="1339"/>
      <c r="BQ47" s="1339"/>
      <c r="BR47" s="1339"/>
      <c r="BS47" s="1339"/>
      <c r="BT47" s="1339"/>
      <c r="BU47" s="1339"/>
      <c r="BV47" s="1339"/>
      <c r="BW47" s="1339"/>
      <c r="BX47" s="1339"/>
      <c r="BY47" s="1339"/>
      <c r="BZ47" s="1339"/>
      <c r="CA47" s="1339"/>
      <c r="CB47" s="1339"/>
      <c r="CC47" s="1339"/>
      <c r="CD47" s="1339"/>
      <c r="CE47" s="1339"/>
      <c r="CF47" s="1339"/>
      <c r="CG47" s="1339"/>
      <c r="CH47" s="1339"/>
      <c r="CI47" s="1339"/>
      <c r="CJ47" s="1339"/>
      <c r="CK47" s="1339"/>
      <c r="CL47" s="1339"/>
      <c r="CM47" s="1339"/>
      <c r="CN47" s="1339"/>
      <c r="CO47" s="1339"/>
      <c r="CP47" s="1339"/>
      <c r="CQ47" s="1339"/>
      <c r="CR47" s="1339"/>
      <c r="CS47" s="1339"/>
      <c r="CT47" s="1339"/>
      <c r="CU47" s="1339"/>
      <c r="CV47" s="1339"/>
      <c r="CW47" s="1339"/>
      <c r="CX47" s="1339"/>
      <c r="CY47" s="1339"/>
      <c r="CZ47" s="1339"/>
      <c r="DA47" s="1339"/>
      <c r="DB47" s="1339"/>
      <c r="DC47" s="1340"/>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635</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574</v>
      </c>
      <c r="BQ50" s="1316"/>
      <c r="BR50" s="1316"/>
      <c r="BS50" s="1316"/>
      <c r="BT50" s="1316"/>
      <c r="BU50" s="1316"/>
      <c r="BV50" s="1316"/>
      <c r="BW50" s="1316"/>
      <c r="BX50" s="1316" t="s">
        <v>575</v>
      </c>
      <c r="BY50" s="1316"/>
      <c r="BZ50" s="1316"/>
      <c r="CA50" s="1316"/>
      <c r="CB50" s="1316"/>
      <c r="CC50" s="1316"/>
      <c r="CD50" s="1316"/>
      <c r="CE50" s="1316"/>
      <c r="CF50" s="1316" t="s">
        <v>576</v>
      </c>
      <c r="CG50" s="1316"/>
      <c r="CH50" s="1316"/>
      <c r="CI50" s="1316"/>
      <c r="CJ50" s="1316"/>
      <c r="CK50" s="1316"/>
      <c r="CL50" s="1316"/>
      <c r="CM50" s="1316"/>
      <c r="CN50" s="1316" t="s">
        <v>577</v>
      </c>
      <c r="CO50" s="1316"/>
      <c r="CP50" s="1316"/>
      <c r="CQ50" s="1316"/>
      <c r="CR50" s="1316"/>
      <c r="CS50" s="1316"/>
      <c r="CT50" s="1316"/>
      <c r="CU50" s="1316"/>
      <c r="CV50" s="1316" t="s">
        <v>578</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636</v>
      </c>
      <c r="AO51" s="1314"/>
      <c r="AP51" s="1314"/>
      <c r="AQ51" s="1314"/>
      <c r="AR51" s="1314"/>
      <c r="AS51" s="1314"/>
      <c r="AT51" s="1314"/>
      <c r="AU51" s="1314"/>
      <c r="AV51" s="1314"/>
      <c r="AW51" s="1314"/>
      <c r="AX51" s="1314"/>
      <c r="AY51" s="1314"/>
      <c r="AZ51" s="1314"/>
      <c r="BA51" s="1314"/>
      <c r="BB51" s="1314" t="s">
        <v>637</v>
      </c>
      <c r="BC51" s="1314"/>
      <c r="BD51" s="1314"/>
      <c r="BE51" s="1314"/>
      <c r="BF51" s="1314"/>
      <c r="BG51" s="1314"/>
      <c r="BH51" s="1314"/>
      <c r="BI51" s="1314"/>
      <c r="BJ51" s="1314"/>
      <c r="BK51" s="1314"/>
      <c r="BL51" s="1314"/>
      <c r="BM51" s="1314"/>
      <c r="BN51" s="1314"/>
      <c r="BO51" s="1314"/>
      <c r="BP51" s="1311">
        <v>52.6</v>
      </c>
      <c r="BQ51" s="1311"/>
      <c r="BR51" s="1311"/>
      <c r="BS51" s="1311"/>
      <c r="BT51" s="1311"/>
      <c r="BU51" s="1311"/>
      <c r="BV51" s="1311"/>
      <c r="BW51" s="1311"/>
      <c r="BX51" s="1311">
        <v>60.7</v>
      </c>
      <c r="BY51" s="1311"/>
      <c r="BZ51" s="1311"/>
      <c r="CA51" s="1311"/>
      <c r="CB51" s="1311"/>
      <c r="CC51" s="1311"/>
      <c r="CD51" s="1311"/>
      <c r="CE51" s="1311"/>
      <c r="CF51" s="1311">
        <v>68.099999999999994</v>
      </c>
      <c r="CG51" s="1311"/>
      <c r="CH51" s="1311"/>
      <c r="CI51" s="1311"/>
      <c r="CJ51" s="1311"/>
      <c r="CK51" s="1311"/>
      <c r="CL51" s="1311"/>
      <c r="CM51" s="1311"/>
      <c r="CN51" s="1311">
        <v>74.599999999999994</v>
      </c>
      <c r="CO51" s="1311"/>
      <c r="CP51" s="1311"/>
      <c r="CQ51" s="1311"/>
      <c r="CR51" s="1311"/>
      <c r="CS51" s="1311"/>
      <c r="CT51" s="1311"/>
      <c r="CU51" s="1311"/>
      <c r="CV51" s="1311">
        <v>74.5</v>
      </c>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638</v>
      </c>
      <c r="BC53" s="1314"/>
      <c r="BD53" s="1314"/>
      <c r="BE53" s="1314"/>
      <c r="BF53" s="1314"/>
      <c r="BG53" s="1314"/>
      <c r="BH53" s="1314"/>
      <c r="BI53" s="1314"/>
      <c r="BJ53" s="1314"/>
      <c r="BK53" s="1314"/>
      <c r="BL53" s="1314"/>
      <c r="BM53" s="1314"/>
      <c r="BN53" s="1314"/>
      <c r="BO53" s="1314"/>
      <c r="BP53" s="1311">
        <v>45</v>
      </c>
      <c r="BQ53" s="1311"/>
      <c r="BR53" s="1311"/>
      <c r="BS53" s="1311"/>
      <c r="BT53" s="1311"/>
      <c r="BU53" s="1311"/>
      <c r="BV53" s="1311"/>
      <c r="BW53" s="1311"/>
      <c r="BX53" s="1311">
        <v>46.2</v>
      </c>
      <c r="BY53" s="1311"/>
      <c r="BZ53" s="1311"/>
      <c r="CA53" s="1311"/>
      <c r="CB53" s="1311"/>
      <c r="CC53" s="1311"/>
      <c r="CD53" s="1311"/>
      <c r="CE53" s="1311"/>
      <c r="CF53" s="1311">
        <v>47.4</v>
      </c>
      <c r="CG53" s="1311"/>
      <c r="CH53" s="1311"/>
      <c r="CI53" s="1311"/>
      <c r="CJ53" s="1311"/>
      <c r="CK53" s="1311"/>
      <c r="CL53" s="1311"/>
      <c r="CM53" s="1311"/>
      <c r="CN53" s="1311">
        <v>48.7</v>
      </c>
      <c r="CO53" s="1311"/>
      <c r="CP53" s="1311"/>
      <c r="CQ53" s="1311"/>
      <c r="CR53" s="1311"/>
      <c r="CS53" s="1311"/>
      <c r="CT53" s="1311"/>
      <c r="CU53" s="1311"/>
      <c r="CV53" s="1311">
        <v>49.6</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639</v>
      </c>
      <c r="AO55" s="1316"/>
      <c r="AP55" s="1316"/>
      <c r="AQ55" s="1316"/>
      <c r="AR55" s="1316"/>
      <c r="AS55" s="1316"/>
      <c r="AT55" s="1316"/>
      <c r="AU55" s="1316"/>
      <c r="AV55" s="1316"/>
      <c r="AW55" s="1316"/>
      <c r="AX55" s="1316"/>
      <c r="AY55" s="1316"/>
      <c r="AZ55" s="1316"/>
      <c r="BA55" s="1316"/>
      <c r="BB55" s="1314" t="s">
        <v>637</v>
      </c>
      <c r="BC55" s="1314"/>
      <c r="BD55" s="1314"/>
      <c r="BE55" s="1314"/>
      <c r="BF55" s="1314"/>
      <c r="BG55" s="1314"/>
      <c r="BH55" s="1314"/>
      <c r="BI55" s="1314"/>
      <c r="BJ55" s="1314"/>
      <c r="BK55" s="1314"/>
      <c r="BL55" s="1314"/>
      <c r="BM55" s="1314"/>
      <c r="BN55" s="1314"/>
      <c r="BO55" s="1314"/>
      <c r="BP55" s="1311">
        <v>31</v>
      </c>
      <c r="BQ55" s="1311"/>
      <c r="BR55" s="1311"/>
      <c r="BS55" s="1311"/>
      <c r="BT55" s="1311"/>
      <c r="BU55" s="1311"/>
      <c r="BV55" s="1311"/>
      <c r="BW55" s="1311"/>
      <c r="BX55" s="1311">
        <v>30</v>
      </c>
      <c r="BY55" s="1311"/>
      <c r="BZ55" s="1311"/>
      <c r="CA55" s="1311"/>
      <c r="CB55" s="1311"/>
      <c r="CC55" s="1311"/>
      <c r="CD55" s="1311"/>
      <c r="CE55" s="1311"/>
      <c r="CF55" s="1311">
        <v>23.1</v>
      </c>
      <c r="CG55" s="1311"/>
      <c r="CH55" s="1311"/>
      <c r="CI55" s="1311"/>
      <c r="CJ55" s="1311"/>
      <c r="CK55" s="1311"/>
      <c r="CL55" s="1311"/>
      <c r="CM55" s="1311"/>
      <c r="CN55" s="1311">
        <v>19</v>
      </c>
      <c r="CO55" s="1311"/>
      <c r="CP55" s="1311"/>
      <c r="CQ55" s="1311"/>
      <c r="CR55" s="1311"/>
      <c r="CS55" s="1311"/>
      <c r="CT55" s="1311"/>
      <c r="CU55" s="1311"/>
      <c r="CV55" s="1311">
        <v>18</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638</v>
      </c>
      <c r="BC57" s="1314"/>
      <c r="BD57" s="1314"/>
      <c r="BE57" s="1314"/>
      <c r="BF57" s="1314"/>
      <c r="BG57" s="1314"/>
      <c r="BH57" s="1314"/>
      <c r="BI57" s="1314"/>
      <c r="BJ57" s="1314"/>
      <c r="BK57" s="1314"/>
      <c r="BL57" s="1314"/>
      <c r="BM57" s="1314"/>
      <c r="BN57" s="1314"/>
      <c r="BO57" s="1314"/>
      <c r="BP57" s="1311">
        <v>57.4</v>
      </c>
      <c r="BQ57" s="1311"/>
      <c r="BR57" s="1311"/>
      <c r="BS57" s="1311"/>
      <c r="BT57" s="1311"/>
      <c r="BU57" s="1311"/>
      <c r="BV57" s="1311"/>
      <c r="BW57" s="1311"/>
      <c r="BX57" s="1311">
        <v>58.3</v>
      </c>
      <c r="BY57" s="1311"/>
      <c r="BZ57" s="1311"/>
      <c r="CA57" s="1311"/>
      <c r="CB57" s="1311"/>
      <c r="CC57" s="1311"/>
      <c r="CD57" s="1311"/>
      <c r="CE57" s="1311"/>
      <c r="CF57" s="1311">
        <v>60.4</v>
      </c>
      <c r="CG57" s="1311"/>
      <c r="CH57" s="1311"/>
      <c r="CI57" s="1311"/>
      <c r="CJ57" s="1311"/>
      <c r="CK57" s="1311"/>
      <c r="CL57" s="1311"/>
      <c r="CM57" s="1311"/>
      <c r="CN57" s="1311">
        <v>60.9</v>
      </c>
      <c r="CO57" s="1311"/>
      <c r="CP57" s="1311"/>
      <c r="CQ57" s="1311"/>
      <c r="CR57" s="1311"/>
      <c r="CS57" s="1311"/>
      <c r="CT57" s="1311"/>
      <c r="CU57" s="1311"/>
      <c r="CV57" s="1311">
        <v>61.9</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640</v>
      </c>
    </row>
    <row r="64" spans="1:109" x14ac:dyDescent="0.15">
      <c r="B64" s="397"/>
      <c r="G64" s="404"/>
      <c r="I64" s="417"/>
      <c r="J64" s="417"/>
      <c r="K64" s="417"/>
      <c r="L64" s="417"/>
      <c r="M64" s="417"/>
      <c r="N64" s="418"/>
      <c r="AM64" s="404"/>
      <c r="AN64" s="404" t="s">
        <v>633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5" customHeight="1" x14ac:dyDescent="0.15">
      <c r="B65" s="397"/>
      <c r="AN65" s="1323" t="s">
        <v>641</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635</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574</v>
      </c>
      <c r="BQ72" s="1316"/>
      <c r="BR72" s="1316"/>
      <c r="BS72" s="1316"/>
      <c r="BT72" s="1316"/>
      <c r="BU72" s="1316"/>
      <c r="BV72" s="1316"/>
      <c r="BW72" s="1316"/>
      <c r="BX72" s="1316" t="s">
        <v>575</v>
      </c>
      <c r="BY72" s="1316"/>
      <c r="BZ72" s="1316"/>
      <c r="CA72" s="1316"/>
      <c r="CB72" s="1316"/>
      <c r="CC72" s="1316"/>
      <c r="CD72" s="1316"/>
      <c r="CE72" s="1316"/>
      <c r="CF72" s="1316" t="s">
        <v>576</v>
      </c>
      <c r="CG72" s="1316"/>
      <c r="CH72" s="1316"/>
      <c r="CI72" s="1316"/>
      <c r="CJ72" s="1316"/>
      <c r="CK72" s="1316"/>
      <c r="CL72" s="1316"/>
      <c r="CM72" s="1316"/>
      <c r="CN72" s="1316" t="s">
        <v>577</v>
      </c>
      <c r="CO72" s="1316"/>
      <c r="CP72" s="1316"/>
      <c r="CQ72" s="1316"/>
      <c r="CR72" s="1316"/>
      <c r="CS72" s="1316"/>
      <c r="CT72" s="1316"/>
      <c r="CU72" s="1316"/>
      <c r="CV72" s="1316" t="s">
        <v>578</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636</v>
      </c>
      <c r="AO73" s="1314"/>
      <c r="AP73" s="1314"/>
      <c r="AQ73" s="1314"/>
      <c r="AR73" s="1314"/>
      <c r="AS73" s="1314"/>
      <c r="AT73" s="1314"/>
      <c r="AU73" s="1314"/>
      <c r="AV73" s="1314"/>
      <c r="AW73" s="1314"/>
      <c r="AX73" s="1314"/>
      <c r="AY73" s="1314"/>
      <c r="AZ73" s="1314"/>
      <c r="BA73" s="1314"/>
      <c r="BB73" s="1314" t="s">
        <v>637</v>
      </c>
      <c r="BC73" s="1314"/>
      <c r="BD73" s="1314"/>
      <c r="BE73" s="1314"/>
      <c r="BF73" s="1314"/>
      <c r="BG73" s="1314"/>
      <c r="BH73" s="1314"/>
      <c r="BI73" s="1314"/>
      <c r="BJ73" s="1314"/>
      <c r="BK73" s="1314"/>
      <c r="BL73" s="1314"/>
      <c r="BM73" s="1314"/>
      <c r="BN73" s="1314"/>
      <c r="BO73" s="1314"/>
      <c r="BP73" s="1311">
        <v>52.6</v>
      </c>
      <c r="BQ73" s="1311"/>
      <c r="BR73" s="1311"/>
      <c r="BS73" s="1311"/>
      <c r="BT73" s="1311"/>
      <c r="BU73" s="1311"/>
      <c r="BV73" s="1311"/>
      <c r="BW73" s="1311"/>
      <c r="BX73" s="1311">
        <v>60.7</v>
      </c>
      <c r="BY73" s="1311"/>
      <c r="BZ73" s="1311"/>
      <c r="CA73" s="1311"/>
      <c r="CB73" s="1311"/>
      <c r="CC73" s="1311"/>
      <c r="CD73" s="1311"/>
      <c r="CE73" s="1311"/>
      <c r="CF73" s="1311">
        <v>68.099999999999994</v>
      </c>
      <c r="CG73" s="1311"/>
      <c r="CH73" s="1311"/>
      <c r="CI73" s="1311"/>
      <c r="CJ73" s="1311"/>
      <c r="CK73" s="1311"/>
      <c r="CL73" s="1311"/>
      <c r="CM73" s="1311"/>
      <c r="CN73" s="1311">
        <v>74.599999999999994</v>
      </c>
      <c r="CO73" s="1311"/>
      <c r="CP73" s="1311"/>
      <c r="CQ73" s="1311"/>
      <c r="CR73" s="1311"/>
      <c r="CS73" s="1311"/>
      <c r="CT73" s="1311"/>
      <c r="CU73" s="1311"/>
      <c r="CV73" s="1311">
        <v>74.5</v>
      </c>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642</v>
      </c>
      <c r="BC75" s="1314"/>
      <c r="BD75" s="1314"/>
      <c r="BE75" s="1314"/>
      <c r="BF75" s="1314"/>
      <c r="BG75" s="1314"/>
      <c r="BH75" s="1314"/>
      <c r="BI75" s="1314"/>
      <c r="BJ75" s="1314"/>
      <c r="BK75" s="1314"/>
      <c r="BL75" s="1314"/>
      <c r="BM75" s="1314"/>
      <c r="BN75" s="1314"/>
      <c r="BO75" s="1314"/>
      <c r="BP75" s="1311">
        <v>7.7</v>
      </c>
      <c r="BQ75" s="1311"/>
      <c r="BR75" s="1311"/>
      <c r="BS75" s="1311"/>
      <c r="BT75" s="1311"/>
      <c r="BU75" s="1311"/>
      <c r="BV75" s="1311"/>
      <c r="BW75" s="1311"/>
      <c r="BX75" s="1311">
        <v>6.5</v>
      </c>
      <c r="BY75" s="1311"/>
      <c r="BZ75" s="1311"/>
      <c r="CA75" s="1311"/>
      <c r="CB75" s="1311"/>
      <c r="CC75" s="1311"/>
      <c r="CD75" s="1311"/>
      <c r="CE75" s="1311"/>
      <c r="CF75" s="1311">
        <v>5.8</v>
      </c>
      <c r="CG75" s="1311"/>
      <c r="CH75" s="1311"/>
      <c r="CI75" s="1311"/>
      <c r="CJ75" s="1311"/>
      <c r="CK75" s="1311"/>
      <c r="CL75" s="1311"/>
      <c r="CM75" s="1311"/>
      <c r="CN75" s="1311">
        <v>5.5</v>
      </c>
      <c r="CO75" s="1311"/>
      <c r="CP75" s="1311"/>
      <c r="CQ75" s="1311"/>
      <c r="CR75" s="1311"/>
      <c r="CS75" s="1311"/>
      <c r="CT75" s="1311"/>
      <c r="CU75" s="1311"/>
      <c r="CV75" s="1311">
        <v>5.6</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639</v>
      </c>
      <c r="AO77" s="1316"/>
      <c r="AP77" s="1316"/>
      <c r="AQ77" s="1316"/>
      <c r="AR77" s="1316"/>
      <c r="AS77" s="1316"/>
      <c r="AT77" s="1316"/>
      <c r="AU77" s="1316"/>
      <c r="AV77" s="1316"/>
      <c r="AW77" s="1316"/>
      <c r="AX77" s="1316"/>
      <c r="AY77" s="1316"/>
      <c r="AZ77" s="1316"/>
      <c r="BA77" s="1316"/>
      <c r="BB77" s="1314" t="s">
        <v>637</v>
      </c>
      <c r="BC77" s="1314"/>
      <c r="BD77" s="1314"/>
      <c r="BE77" s="1314"/>
      <c r="BF77" s="1314"/>
      <c r="BG77" s="1314"/>
      <c r="BH77" s="1314"/>
      <c r="BI77" s="1314"/>
      <c r="BJ77" s="1314"/>
      <c r="BK77" s="1314"/>
      <c r="BL77" s="1314"/>
      <c r="BM77" s="1314"/>
      <c r="BN77" s="1314"/>
      <c r="BO77" s="1314"/>
      <c r="BP77" s="1311">
        <v>31</v>
      </c>
      <c r="BQ77" s="1311"/>
      <c r="BR77" s="1311"/>
      <c r="BS77" s="1311"/>
      <c r="BT77" s="1311"/>
      <c r="BU77" s="1311"/>
      <c r="BV77" s="1311"/>
      <c r="BW77" s="1311"/>
      <c r="BX77" s="1311">
        <v>30</v>
      </c>
      <c r="BY77" s="1311"/>
      <c r="BZ77" s="1311"/>
      <c r="CA77" s="1311"/>
      <c r="CB77" s="1311"/>
      <c r="CC77" s="1311"/>
      <c r="CD77" s="1311"/>
      <c r="CE77" s="1311"/>
      <c r="CF77" s="1311">
        <v>23.1</v>
      </c>
      <c r="CG77" s="1311"/>
      <c r="CH77" s="1311"/>
      <c r="CI77" s="1311"/>
      <c r="CJ77" s="1311"/>
      <c r="CK77" s="1311"/>
      <c r="CL77" s="1311"/>
      <c r="CM77" s="1311"/>
      <c r="CN77" s="1311">
        <v>19</v>
      </c>
      <c r="CO77" s="1311"/>
      <c r="CP77" s="1311"/>
      <c r="CQ77" s="1311"/>
      <c r="CR77" s="1311"/>
      <c r="CS77" s="1311"/>
      <c r="CT77" s="1311"/>
      <c r="CU77" s="1311"/>
      <c r="CV77" s="1311">
        <v>18</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642</v>
      </c>
      <c r="BC79" s="1314"/>
      <c r="BD79" s="1314"/>
      <c r="BE79" s="1314"/>
      <c r="BF79" s="1314"/>
      <c r="BG79" s="1314"/>
      <c r="BH79" s="1314"/>
      <c r="BI79" s="1314"/>
      <c r="BJ79" s="1314"/>
      <c r="BK79" s="1314"/>
      <c r="BL79" s="1314"/>
      <c r="BM79" s="1314"/>
      <c r="BN79" s="1314"/>
      <c r="BO79" s="1314"/>
      <c r="BP79" s="1311">
        <v>5.2</v>
      </c>
      <c r="BQ79" s="1311"/>
      <c r="BR79" s="1311"/>
      <c r="BS79" s="1311"/>
      <c r="BT79" s="1311"/>
      <c r="BU79" s="1311"/>
      <c r="BV79" s="1311"/>
      <c r="BW79" s="1311"/>
      <c r="BX79" s="1311">
        <v>5</v>
      </c>
      <c r="BY79" s="1311"/>
      <c r="BZ79" s="1311"/>
      <c r="CA79" s="1311"/>
      <c r="CB79" s="1311"/>
      <c r="CC79" s="1311"/>
      <c r="CD79" s="1311"/>
      <c r="CE79" s="1311"/>
      <c r="CF79" s="1311">
        <v>4.2</v>
      </c>
      <c r="CG79" s="1311"/>
      <c r="CH79" s="1311"/>
      <c r="CI79" s="1311"/>
      <c r="CJ79" s="1311"/>
      <c r="CK79" s="1311"/>
      <c r="CL79" s="1311"/>
      <c r="CM79" s="1311"/>
      <c r="CN79" s="1311">
        <v>3.6</v>
      </c>
      <c r="CO79" s="1311"/>
      <c r="CP79" s="1311"/>
      <c r="CQ79" s="1311"/>
      <c r="CR79" s="1311"/>
      <c r="CS79" s="1311"/>
      <c r="CT79" s="1311"/>
      <c r="CU79" s="1311"/>
      <c r="CV79" s="1311">
        <v>3.5</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3cWOtVrk8a90p8cNWMq8ucMz5PT8zkbHTlJa/aWhEqNCaIXkl4nnn2dM5KvNd0OuqL4E1AHUVkw/2bTSrixvBA==" saltValue="56q3mc6OwVg8vHmQod9Ua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C1" zoomScale="55" zoomScaleNormal="5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521</v>
      </c>
    </row>
  </sheetData>
  <sheetProtection algorithmName="SHA-512" hashValue="VjhH6XgSJyquA/XqK/jFpzyZRpbz/abDHyixG1wPf1pqMcvqQQkiRgasp6ESO+1+UAjID0rR1QUPKjfKx5wxfw==" saltValue="99ttgJbpbH9p+O1/UPqwE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521</v>
      </c>
    </row>
  </sheetData>
  <sheetProtection algorithmName="SHA-512" hashValue="lb4P6CB8CaYPw0yh4b7lXTm1YcZAVXaVUbAqH/GVEjQBdvVrXd6lBHsfvpQQPz7LAQs44Pg91joGYhXxnzpJkQ==" saltValue="PlVAr3i710CyFIHQ/ED7u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571</v>
      </c>
      <c r="G2" s="157"/>
      <c r="H2" s="158"/>
    </row>
    <row r="3" spans="1:8" x14ac:dyDescent="0.15">
      <c r="A3" s="154" t="s">
        <v>564</v>
      </c>
      <c r="B3" s="159"/>
      <c r="C3" s="160"/>
      <c r="D3" s="161">
        <v>58748</v>
      </c>
      <c r="E3" s="162"/>
      <c r="F3" s="163">
        <v>42581</v>
      </c>
      <c r="G3" s="164"/>
      <c r="H3" s="165"/>
    </row>
    <row r="4" spans="1:8" x14ac:dyDescent="0.15">
      <c r="A4" s="166"/>
      <c r="B4" s="167"/>
      <c r="C4" s="168"/>
      <c r="D4" s="169">
        <v>29469</v>
      </c>
      <c r="E4" s="170"/>
      <c r="F4" s="171">
        <v>24354</v>
      </c>
      <c r="G4" s="172"/>
      <c r="H4" s="173"/>
    </row>
    <row r="5" spans="1:8" x14ac:dyDescent="0.15">
      <c r="A5" s="154" t="s">
        <v>566</v>
      </c>
      <c r="B5" s="159"/>
      <c r="C5" s="160"/>
      <c r="D5" s="161">
        <v>64165</v>
      </c>
      <c r="E5" s="162"/>
      <c r="F5" s="163">
        <v>45426</v>
      </c>
      <c r="G5" s="164"/>
      <c r="H5" s="165"/>
    </row>
    <row r="6" spans="1:8" x14ac:dyDescent="0.15">
      <c r="A6" s="166"/>
      <c r="B6" s="167"/>
      <c r="C6" s="168"/>
      <c r="D6" s="169">
        <v>35288</v>
      </c>
      <c r="E6" s="170"/>
      <c r="F6" s="171">
        <v>24508</v>
      </c>
      <c r="G6" s="172"/>
      <c r="H6" s="173"/>
    </row>
    <row r="7" spans="1:8" x14ac:dyDescent="0.15">
      <c r="A7" s="154" t="s">
        <v>567</v>
      </c>
      <c r="B7" s="159"/>
      <c r="C7" s="160"/>
      <c r="D7" s="161">
        <v>67061</v>
      </c>
      <c r="E7" s="162"/>
      <c r="F7" s="163">
        <v>45022</v>
      </c>
      <c r="G7" s="164"/>
      <c r="H7" s="165"/>
    </row>
    <row r="8" spans="1:8" x14ac:dyDescent="0.15">
      <c r="A8" s="166"/>
      <c r="B8" s="167"/>
      <c r="C8" s="168"/>
      <c r="D8" s="169">
        <v>31781</v>
      </c>
      <c r="E8" s="170"/>
      <c r="F8" s="171">
        <v>25247</v>
      </c>
      <c r="G8" s="172"/>
      <c r="H8" s="173"/>
    </row>
    <row r="9" spans="1:8" x14ac:dyDescent="0.15">
      <c r="A9" s="154" t="s">
        <v>568</v>
      </c>
      <c r="B9" s="159"/>
      <c r="C9" s="160"/>
      <c r="D9" s="161">
        <v>77628</v>
      </c>
      <c r="E9" s="162"/>
      <c r="F9" s="163">
        <v>46035</v>
      </c>
      <c r="G9" s="164"/>
      <c r="H9" s="165"/>
    </row>
    <row r="10" spans="1:8" x14ac:dyDescent="0.15">
      <c r="A10" s="166"/>
      <c r="B10" s="167"/>
      <c r="C10" s="168"/>
      <c r="D10" s="169">
        <v>27420</v>
      </c>
      <c r="E10" s="170"/>
      <c r="F10" s="171">
        <v>25158</v>
      </c>
      <c r="G10" s="172"/>
      <c r="H10" s="173"/>
    </row>
    <row r="11" spans="1:8" x14ac:dyDescent="0.15">
      <c r="A11" s="154" t="s">
        <v>569</v>
      </c>
      <c r="B11" s="159"/>
      <c r="C11" s="160"/>
      <c r="D11" s="161">
        <v>62241</v>
      </c>
      <c r="E11" s="162"/>
      <c r="F11" s="163">
        <v>43261</v>
      </c>
      <c r="G11" s="164"/>
      <c r="H11" s="165"/>
    </row>
    <row r="12" spans="1:8" x14ac:dyDescent="0.15">
      <c r="A12" s="166"/>
      <c r="B12" s="167"/>
      <c r="C12" s="174"/>
      <c r="D12" s="169">
        <v>21481</v>
      </c>
      <c r="E12" s="170"/>
      <c r="F12" s="171">
        <v>24721</v>
      </c>
      <c r="G12" s="172"/>
      <c r="H12" s="173"/>
    </row>
    <row r="13" spans="1:8" x14ac:dyDescent="0.15">
      <c r="A13" s="154"/>
      <c r="B13" s="159"/>
      <c r="C13" s="175"/>
      <c r="D13" s="176">
        <v>65969</v>
      </c>
      <c r="E13" s="177"/>
      <c r="F13" s="178">
        <v>44465</v>
      </c>
      <c r="G13" s="179"/>
      <c r="H13" s="165"/>
    </row>
    <row r="14" spans="1:8" x14ac:dyDescent="0.15">
      <c r="A14" s="166"/>
      <c r="B14" s="167"/>
      <c r="C14" s="168"/>
      <c r="D14" s="169">
        <v>29088</v>
      </c>
      <c r="E14" s="170"/>
      <c r="F14" s="171">
        <v>24798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2.0299999999999998</v>
      </c>
      <c r="C19" s="180">
        <f>ROUND(VALUE(SUBSTITUTE(実質収支比率等に係る経年分析!G$48,"▲","-")),2)</f>
        <v>0.56999999999999995</v>
      </c>
      <c r="D19" s="180">
        <f>ROUND(VALUE(SUBSTITUTE(実質収支比率等に係る経年分析!H$48,"▲","-")),2)</f>
        <v>1.93</v>
      </c>
      <c r="E19" s="180">
        <f>ROUND(VALUE(SUBSTITUTE(実質収支比率等に係る経年分析!I$48,"▲","-")),2)</f>
        <v>2.35</v>
      </c>
      <c r="F19" s="180">
        <f>ROUND(VALUE(SUBSTITUTE(実質収支比率等に係る経年分析!J$48,"▲","-")),2)</f>
        <v>7.31</v>
      </c>
    </row>
    <row r="20" spans="1:11" x14ac:dyDescent="0.15">
      <c r="A20" s="180" t="s">
        <v>55</v>
      </c>
      <c r="B20" s="180">
        <f>ROUND(VALUE(SUBSTITUTE(実質収支比率等に係る経年分析!F$47,"▲","-")),2)</f>
        <v>9.85</v>
      </c>
      <c r="C20" s="180">
        <f>ROUND(VALUE(SUBSTITUTE(実質収支比率等に係る経年分析!G$47,"▲","-")),2)</f>
        <v>5.5</v>
      </c>
      <c r="D20" s="180">
        <f>ROUND(VALUE(SUBSTITUTE(実質収支比率等に係る経年分析!H$47,"▲","-")),2)</f>
        <v>5.97</v>
      </c>
      <c r="E20" s="180">
        <f>ROUND(VALUE(SUBSTITUTE(実質収支比率等に係る経年分析!I$47,"▲","-")),2)</f>
        <v>6.06</v>
      </c>
      <c r="F20" s="180">
        <f>ROUND(VALUE(SUBSTITUTE(実質収支比率等に係る経年分析!J$47,"▲","-")),2)</f>
        <v>6.65</v>
      </c>
    </row>
    <row r="21" spans="1:11" x14ac:dyDescent="0.15">
      <c r="A21" s="180" t="s">
        <v>56</v>
      </c>
      <c r="B21" s="180">
        <f>IF(ISNUMBER(VALUE(SUBSTITUTE(実質収支比率等に係る経年分析!F$49,"▲","-"))),ROUND(VALUE(SUBSTITUTE(実質収支比率等に係る経年分析!F$49,"▲","-")),2),NA())</f>
        <v>-4.63</v>
      </c>
      <c r="C21" s="180">
        <f>IF(ISNUMBER(VALUE(SUBSTITUTE(実質収支比率等に係る経年分析!G$49,"▲","-"))),ROUND(VALUE(SUBSTITUTE(実質収支比率等に係る経年分析!G$49,"▲","-")),2),NA())</f>
        <v>-6.07</v>
      </c>
      <c r="D21" s="180">
        <f>IF(ISNUMBER(VALUE(SUBSTITUTE(実質収支比率等に係る経年分析!H$49,"▲","-"))),ROUND(VALUE(SUBSTITUTE(実質収支比率等に係る経年分析!H$49,"▲","-")),2),NA())</f>
        <v>1.79</v>
      </c>
      <c r="E21" s="180">
        <f>IF(ISNUMBER(VALUE(SUBSTITUTE(実質収支比率等に係る経年分析!I$49,"▲","-"))),ROUND(VALUE(SUBSTITUTE(実質収支比率等に係る経年分析!I$49,"▲","-")),2),NA())</f>
        <v>0.38</v>
      </c>
      <c r="F21" s="180">
        <f>IF(ISNUMBER(VALUE(SUBSTITUTE(実質収支比率等に係る経年分析!J$49,"▲","-"))),ROUND(VALUE(SUBSTITUTE(実質収支比率等に係る経年分析!J$49,"▲","-")),2),NA())</f>
        <v>5.7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診療所事業特別会計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簡易水道事業会計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1.36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0.26</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0.57999999999999996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0.64</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1.65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2.0299999999999998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0.56999999999999995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1.93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2.34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10.09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9.67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9.68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9.8800000000000008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14683</v>
      </c>
      <c r="E42" s="182"/>
      <c r="F42" s="182"/>
      <c r="G42" s="182">
        <f>'実質公債費比率（分子）の構造'!L$52</f>
        <v>14089</v>
      </c>
      <c r="H42" s="182"/>
      <c r="I42" s="182"/>
      <c r="J42" s="182">
        <f>'実質公債費比率（分子）の構造'!M$52</f>
        <v>13584</v>
      </c>
      <c r="K42" s="182"/>
      <c r="L42" s="182"/>
      <c r="M42" s="182">
        <f>'実質公債費比率（分子）の構造'!N$52</f>
        <v>13145</v>
      </c>
      <c r="N42" s="182"/>
      <c r="O42" s="182"/>
      <c r="P42" s="182">
        <f>'実質公債費比率（分子）の構造'!O$52</f>
        <v>12824</v>
      </c>
    </row>
    <row r="43" spans="1:16" x14ac:dyDescent="0.15">
      <c r="A43" s="182" t="s">
        <v>64</v>
      </c>
      <c r="B43" s="182" t="str">
        <f>'実質公債費比率（分子）の構造'!K$51</f>
        <v>-</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187</v>
      </c>
      <c r="C44" s="182"/>
      <c r="D44" s="182"/>
      <c r="E44" s="182">
        <f>'実質公債費比率（分子）の構造'!L$50</f>
        <v>166</v>
      </c>
      <c r="F44" s="182"/>
      <c r="G44" s="182"/>
      <c r="H44" s="182">
        <f>'実質公債費比率（分子）の構造'!M$50</f>
        <v>82</v>
      </c>
      <c r="I44" s="182"/>
      <c r="J44" s="182"/>
      <c r="K44" s="182">
        <f>'実質公債費比率（分子）の構造'!N$50</f>
        <v>88</v>
      </c>
      <c r="L44" s="182"/>
      <c r="M44" s="182"/>
      <c r="N44" s="182">
        <f>'実質公債費比率（分子）の構造'!O$50</f>
        <v>64</v>
      </c>
      <c r="O44" s="182"/>
      <c r="P44" s="182"/>
    </row>
    <row r="45" spans="1:16" x14ac:dyDescent="0.15">
      <c r="A45" s="182" t="s">
        <v>66</v>
      </c>
      <c r="B45" s="182">
        <f>'実質公債費比率（分子）の構造'!K$49</f>
        <v>1</v>
      </c>
      <c r="C45" s="182"/>
      <c r="D45" s="182"/>
      <c r="E45" s="182">
        <f>'実質公債費比率（分子）の構造'!L$49</f>
        <v>1</v>
      </c>
      <c r="F45" s="182"/>
      <c r="G45" s="182"/>
      <c r="H45" s="182">
        <f>'実質公債費比率（分子）の構造'!M$49</f>
        <v>3</v>
      </c>
      <c r="I45" s="182"/>
      <c r="J45" s="182"/>
      <c r="K45" s="182">
        <f>'実質公債費比率（分子）の構造'!N$49</f>
        <v>2</v>
      </c>
      <c r="L45" s="182"/>
      <c r="M45" s="182"/>
      <c r="N45" s="182">
        <f>'実質公債費比率（分子）の構造'!O$49</f>
        <v>2</v>
      </c>
      <c r="O45" s="182"/>
      <c r="P45" s="182"/>
    </row>
    <row r="46" spans="1:16" x14ac:dyDescent="0.15">
      <c r="A46" s="182" t="s">
        <v>67</v>
      </c>
      <c r="B46" s="182">
        <f>'実質公債費比率（分子）の構造'!K$48</f>
        <v>2840</v>
      </c>
      <c r="C46" s="182"/>
      <c r="D46" s="182"/>
      <c r="E46" s="182">
        <f>'実質公債費比率（分子）の構造'!L$48</f>
        <v>2577</v>
      </c>
      <c r="F46" s="182"/>
      <c r="G46" s="182"/>
      <c r="H46" s="182">
        <f>'実質公債費比率（分子）の構造'!M$48</f>
        <v>2524</v>
      </c>
      <c r="I46" s="182"/>
      <c r="J46" s="182"/>
      <c r="K46" s="182">
        <f>'実質公債費比率（分子）の構造'!N$48</f>
        <v>2524</v>
      </c>
      <c r="L46" s="182"/>
      <c r="M46" s="182"/>
      <c r="N46" s="182">
        <f>'実質公債費比率（分子）の構造'!O$48</f>
        <v>2477</v>
      </c>
      <c r="O46" s="182"/>
      <c r="P46" s="182"/>
    </row>
    <row r="47" spans="1:16" x14ac:dyDescent="0.15">
      <c r="A47" s="182" t="s">
        <v>68</v>
      </c>
      <c r="B47" s="182">
        <f>'実質公債費比率（分子）の構造'!K$47</f>
        <v>50</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15409</v>
      </c>
      <c r="C49" s="182"/>
      <c r="D49" s="182"/>
      <c r="E49" s="182">
        <f>'実質公債費比率（分子）の構造'!L$45</f>
        <v>14694</v>
      </c>
      <c r="F49" s="182"/>
      <c r="G49" s="182"/>
      <c r="H49" s="182">
        <f>'実質公債費比率（分子）の構造'!M$45</f>
        <v>14042</v>
      </c>
      <c r="I49" s="182"/>
      <c r="J49" s="182"/>
      <c r="K49" s="182">
        <f>'実質公債費比率（分子）の構造'!N$45</f>
        <v>13696</v>
      </c>
      <c r="L49" s="182"/>
      <c r="M49" s="182"/>
      <c r="N49" s="182">
        <f>'実質公債費比率（分子）の構造'!O$45</f>
        <v>13849</v>
      </c>
      <c r="O49" s="182"/>
      <c r="P49" s="182"/>
    </row>
    <row r="50" spans="1:16" x14ac:dyDescent="0.15">
      <c r="A50" s="182" t="s">
        <v>71</v>
      </c>
      <c r="B50" s="182" t="e">
        <f>NA()</f>
        <v>#N/A</v>
      </c>
      <c r="C50" s="182">
        <f>IF(ISNUMBER('実質公債費比率（分子）の構造'!K$53),'実質公債費比率（分子）の構造'!K$53,NA())</f>
        <v>3804</v>
      </c>
      <c r="D50" s="182" t="e">
        <f>NA()</f>
        <v>#N/A</v>
      </c>
      <c r="E50" s="182" t="e">
        <f>NA()</f>
        <v>#N/A</v>
      </c>
      <c r="F50" s="182">
        <f>IF(ISNUMBER('実質公債費比率（分子）の構造'!L$53),'実質公債費比率（分子）の構造'!L$53,NA())</f>
        <v>3349</v>
      </c>
      <c r="G50" s="182" t="e">
        <f>NA()</f>
        <v>#N/A</v>
      </c>
      <c r="H50" s="182" t="e">
        <f>NA()</f>
        <v>#N/A</v>
      </c>
      <c r="I50" s="182">
        <f>IF(ISNUMBER('実質公債費比率（分子）の構造'!M$53),'実質公債費比率（分子）の構造'!M$53,NA())</f>
        <v>3067</v>
      </c>
      <c r="J50" s="182" t="e">
        <f>NA()</f>
        <v>#N/A</v>
      </c>
      <c r="K50" s="182" t="e">
        <f>NA()</f>
        <v>#N/A</v>
      </c>
      <c r="L50" s="182">
        <f>IF(ISNUMBER('実質公債費比率（分子）の構造'!N$53),'実質公債費比率（分子）の構造'!N$53,NA())</f>
        <v>3165</v>
      </c>
      <c r="M50" s="182" t="e">
        <f>NA()</f>
        <v>#N/A</v>
      </c>
      <c r="N50" s="182" t="e">
        <f>NA()</f>
        <v>#N/A</v>
      </c>
      <c r="O50" s="182">
        <f>IF(ISNUMBER('実質公債費比率（分子）の構造'!O$53),'実質公債費比率（分子）の構造'!O$53,NA())</f>
        <v>3568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136510</v>
      </c>
      <c r="E56" s="181"/>
      <c r="F56" s="181"/>
      <c r="G56" s="181">
        <f>'将来負担比率（分子）の構造'!J$52</f>
        <v>133265</v>
      </c>
      <c r="H56" s="181"/>
      <c r="I56" s="181"/>
      <c r="J56" s="181">
        <f>'将来負担比率（分子）の構造'!K$52</f>
        <v>128891</v>
      </c>
      <c r="K56" s="181"/>
      <c r="L56" s="181"/>
      <c r="M56" s="181">
        <f>'将来負担比率（分子）の構造'!L$52</f>
        <v>125802</v>
      </c>
      <c r="N56" s="181"/>
      <c r="O56" s="181"/>
      <c r="P56" s="181">
        <f>'将来負担比率（分子）の構造'!M$52</f>
        <v>122721</v>
      </c>
    </row>
    <row r="57" spans="1:16" x14ac:dyDescent="0.15">
      <c r="A57" s="181" t="s">
        <v>42</v>
      </c>
      <c r="B57" s="181"/>
      <c r="C57" s="181"/>
      <c r="D57" s="181">
        <f>'将来負担比率（分子）の構造'!I$51</f>
        <v>9029</v>
      </c>
      <c r="E57" s="181"/>
      <c r="F57" s="181"/>
      <c r="G57" s="181">
        <f>'将来負担比率（分子）の構造'!J$51</f>
        <v>9105</v>
      </c>
      <c r="H57" s="181"/>
      <c r="I57" s="181"/>
      <c r="J57" s="181">
        <f>'将来負担比率（分子）の構造'!K$51</f>
        <v>8931</v>
      </c>
      <c r="K57" s="181"/>
      <c r="L57" s="181"/>
      <c r="M57" s="181">
        <f>'将来負担比率（分子）の構造'!L$51</f>
        <v>9409</v>
      </c>
      <c r="N57" s="181"/>
      <c r="O57" s="181"/>
      <c r="P57" s="181">
        <f>'将来負担比率（分子）の構造'!M$51</f>
        <v>9470</v>
      </c>
    </row>
    <row r="58" spans="1:16" x14ac:dyDescent="0.15">
      <c r="A58" s="181" t="s">
        <v>41</v>
      </c>
      <c r="B58" s="181"/>
      <c r="C58" s="181"/>
      <c r="D58" s="181">
        <f>'将来負担比率（分子）の構造'!I$50</f>
        <v>17906</v>
      </c>
      <c r="E58" s="181"/>
      <c r="F58" s="181"/>
      <c r="G58" s="181">
        <f>'将来負担比率（分子）の構造'!J$50</f>
        <v>15055</v>
      </c>
      <c r="H58" s="181"/>
      <c r="I58" s="181"/>
      <c r="J58" s="181">
        <f>'将来負担比率（分子）の構造'!K$50</f>
        <v>14363</v>
      </c>
      <c r="K58" s="181"/>
      <c r="L58" s="181"/>
      <c r="M58" s="181">
        <f>'将来負担比率（分子）の構造'!L$50</f>
        <v>14879</v>
      </c>
      <c r="N58" s="181"/>
      <c r="O58" s="181"/>
      <c r="P58" s="181">
        <f>'将来負担比率（分子）の構造'!M$50</f>
        <v>15253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293</v>
      </c>
      <c r="C61" s="181"/>
      <c r="D61" s="181"/>
      <c r="E61" s="181">
        <f>'将来負担比率（分子）の構造'!J$46</f>
        <v>96</v>
      </c>
      <c r="F61" s="181"/>
      <c r="G61" s="181"/>
      <c r="H61" s="181">
        <f>'将来負担比率（分子）の構造'!K$46</f>
        <v>55</v>
      </c>
      <c r="I61" s="181"/>
      <c r="J61" s="181"/>
      <c r="K61" s="181">
        <f>'将来負担比率（分子）の構造'!L$46</f>
        <v>34</v>
      </c>
      <c r="L61" s="181"/>
      <c r="M61" s="181"/>
      <c r="N61" s="181">
        <f>'将来負担比率（分子）の構造'!M$46</f>
        <v>36</v>
      </c>
      <c r="O61" s="181"/>
      <c r="P61" s="181"/>
    </row>
    <row r="62" spans="1:16" x14ac:dyDescent="0.15">
      <c r="A62" s="181" t="s">
        <v>35</v>
      </c>
      <c r="B62" s="181">
        <f>'将来負担比率（分子）の構造'!I$45</f>
        <v>16794</v>
      </c>
      <c r="C62" s="181"/>
      <c r="D62" s="181"/>
      <c r="E62" s="181">
        <f>'将来負担比率（分子）の構造'!J$45</f>
        <v>16081</v>
      </c>
      <c r="F62" s="181"/>
      <c r="G62" s="181"/>
      <c r="H62" s="181">
        <f>'将来負担比率（分子）の構造'!K$45</f>
        <v>16297</v>
      </c>
      <c r="I62" s="181"/>
      <c r="J62" s="181"/>
      <c r="K62" s="181">
        <f>'将来負担比率（分子）の構造'!L$45</f>
        <v>15536</v>
      </c>
      <c r="L62" s="181"/>
      <c r="M62" s="181"/>
      <c r="N62" s="181">
        <f>'将来負担比率（分子）の構造'!M$45</f>
        <v>15710</v>
      </c>
      <c r="O62" s="181"/>
      <c r="P62" s="181"/>
    </row>
    <row r="63" spans="1:16" x14ac:dyDescent="0.15">
      <c r="A63" s="181" t="s">
        <v>34</v>
      </c>
      <c r="B63" s="181">
        <f>'将来負担比率（分子）の構造'!I$44</f>
        <v>33</v>
      </c>
      <c r="C63" s="181"/>
      <c r="D63" s="181"/>
      <c r="E63" s="181">
        <f>'将来負担比率（分子）の構造'!J$44</f>
        <v>114</v>
      </c>
      <c r="F63" s="181"/>
      <c r="G63" s="181"/>
      <c r="H63" s="181">
        <f>'将来負担比率（分子）の構造'!K$44</f>
        <v>118</v>
      </c>
      <c r="I63" s="181"/>
      <c r="J63" s="181"/>
      <c r="K63" s="181">
        <f>'将来負担比率（分子）の構造'!L$44</f>
        <v>149</v>
      </c>
      <c r="L63" s="181"/>
      <c r="M63" s="181"/>
      <c r="N63" s="181">
        <f>'将来負担比率（分子）の構造'!M$44</f>
        <v>147</v>
      </c>
      <c r="O63" s="181"/>
      <c r="P63" s="181"/>
    </row>
    <row r="64" spans="1:16" x14ac:dyDescent="0.15">
      <c r="A64" s="181" t="s">
        <v>33</v>
      </c>
      <c r="B64" s="181">
        <f>'将来負担比率（分子）の構造'!I$43</f>
        <v>25380</v>
      </c>
      <c r="C64" s="181"/>
      <c r="D64" s="181"/>
      <c r="E64" s="181">
        <f>'将来負担比率（分子）の構造'!J$43</f>
        <v>23661</v>
      </c>
      <c r="F64" s="181"/>
      <c r="G64" s="181"/>
      <c r="H64" s="181">
        <f>'将来負担比率（分子）の構造'!K$43</f>
        <v>20989</v>
      </c>
      <c r="I64" s="181"/>
      <c r="J64" s="181"/>
      <c r="K64" s="181">
        <f>'将来負担比率（分子）の構造'!L$43</f>
        <v>20081</v>
      </c>
      <c r="L64" s="181"/>
      <c r="M64" s="181"/>
      <c r="N64" s="181">
        <f>'将来負担比率（分子）の構造'!M$43</f>
        <v>19748</v>
      </c>
      <c r="O64" s="181"/>
      <c r="P64" s="181"/>
    </row>
    <row r="65" spans="1:16" x14ac:dyDescent="0.15">
      <c r="A65" s="181" t="s">
        <v>32</v>
      </c>
      <c r="B65" s="181">
        <f>'将来負担比率（分子）の構造'!I$42</f>
        <v>623</v>
      </c>
      <c r="C65" s="181"/>
      <c r="D65" s="181"/>
      <c r="E65" s="181">
        <f>'将来負担比率（分子）の構造'!J$42</f>
        <v>722</v>
      </c>
      <c r="F65" s="181"/>
      <c r="G65" s="181"/>
      <c r="H65" s="181">
        <f>'将来負担比率（分子）の構造'!K$42</f>
        <v>737</v>
      </c>
      <c r="I65" s="181"/>
      <c r="J65" s="181"/>
      <c r="K65" s="181">
        <f>'将来負担比率（分子）の構造'!L$42</f>
        <v>755</v>
      </c>
      <c r="L65" s="181"/>
      <c r="M65" s="181"/>
      <c r="N65" s="181">
        <f>'将来負担比率（分子）の構造'!M$42</f>
        <v>722</v>
      </c>
      <c r="O65" s="181"/>
      <c r="P65" s="181"/>
    </row>
    <row r="66" spans="1:16" x14ac:dyDescent="0.15">
      <c r="A66" s="181" t="s">
        <v>31</v>
      </c>
      <c r="B66" s="181">
        <f>'将来負担比率（分子）の構造'!I$41</f>
        <v>151270</v>
      </c>
      <c r="C66" s="181"/>
      <c r="D66" s="181"/>
      <c r="E66" s="181">
        <f>'将来負担比率（分子）の構造'!J$41</f>
        <v>151940</v>
      </c>
      <c r="F66" s="181"/>
      <c r="G66" s="181"/>
      <c r="H66" s="181">
        <f>'将来負担比率（分子）の構造'!K$41</f>
        <v>153376</v>
      </c>
      <c r="I66" s="181"/>
      <c r="J66" s="181"/>
      <c r="K66" s="181">
        <f>'将来負担比率（分子）の構造'!L$41</f>
        <v>156306</v>
      </c>
      <c r="L66" s="181"/>
      <c r="M66" s="181"/>
      <c r="N66" s="181">
        <f>'将来負担比率（分子）の構造'!M$41</f>
        <v>155066</v>
      </c>
      <c r="O66" s="181"/>
      <c r="P66" s="181"/>
    </row>
    <row r="67" spans="1:16" x14ac:dyDescent="0.15">
      <c r="A67" s="181" t="s">
        <v>75</v>
      </c>
      <c r="B67" s="181" t="e">
        <f>NA()</f>
        <v>#N/A</v>
      </c>
      <c r="C67" s="181">
        <f>IF(ISNUMBER('将来負担比率（分子）の構造'!I$53), IF('将来負担比率（分子）の構造'!I$53 &lt; 0, 0, '将来負担比率（分子）の構造'!I$53), NA())</f>
        <v>30949</v>
      </c>
      <c r="D67" s="181" t="e">
        <f>NA()</f>
        <v>#N/A</v>
      </c>
      <c r="E67" s="181" t="e">
        <f>NA()</f>
        <v>#N/A</v>
      </c>
      <c r="F67" s="181">
        <f>IF(ISNUMBER('将来負担比率（分子）の構造'!J$53), IF('将来負担比率（分子）の構造'!J$53 &lt; 0, 0, '将来負担比率（分子）の構造'!J$53), NA())</f>
        <v>35190</v>
      </c>
      <c r="G67" s="181" t="e">
        <f>NA()</f>
        <v>#N/A</v>
      </c>
      <c r="H67" s="181" t="e">
        <f>NA()</f>
        <v>#N/A</v>
      </c>
      <c r="I67" s="181">
        <f>IF(ISNUMBER('将来負担比率（分子）の構造'!K$53), IF('将来負担比率（分子）の構造'!K$53 &lt; 0, 0, '将来負担比率（分子）の構造'!K$53), NA())</f>
        <v>39387</v>
      </c>
      <c r="J67" s="181" t="e">
        <f>NA()</f>
        <v>#N/A</v>
      </c>
      <c r="K67" s="181" t="e">
        <f>NA()</f>
        <v>#N/A</v>
      </c>
      <c r="L67" s="181">
        <f>IF(ISNUMBER('将来負担比率（分子）の構造'!L$53), IF('将来負担比率（分子）の構造'!L$53 &lt; 0, 0, '将来負担比率（分子）の構造'!L$53), NA())</f>
        <v>42770</v>
      </c>
      <c r="M67" s="181" t="e">
        <f>NA()</f>
        <v>#N/A</v>
      </c>
      <c r="N67" s="181" t="e">
        <f>NA()</f>
        <v>#N/A</v>
      </c>
      <c r="O67" s="181">
        <f>IF(ISNUMBER('将来負担比率（分子）の構造'!M$53), IF('将来負担比率（分子）の構造'!M$53 &lt; 0, 0, '将来負担比率（分子）の構造'!M$53), NA())</f>
        <v>43986</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4199</v>
      </c>
      <c r="C72" s="185">
        <f>基金残高に係る経年分析!G55</f>
        <v>4199</v>
      </c>
      <c r="D72" s="185">
        <f>基金残高に係る経年分析!H55</f>
        <v>4693</v>
      </c>
    </row>
    <row r="73" spans="1:16" x14ac:dyDescent="0.15">
      <c r="A73" s="184" t="s">
        <v>78</v>
      </c>
      <c r="B73" s="185">
        <f>基金残高に係る経年分析!F56</f>
        <v>29</v>
      </c>
      <c r="C73" s="185">
        <f>基金残高に係る経年分析!G56</f>
        <v>29</v>
      </c>
      <c r="D73" s="185">
        <f>基金残高に係る経年分析!H56</f>
        <v>29</v>
      </c>
    </row>
    <row r="74" spans="1:16" x14ac:dyDescent="0.15">
      <c r="A74" s="184" t="s">
        <v>79</v>
      </c>
      <c r="B74" s="185">
        <f>基金残高に係る経年分析!F57</f>
        <v>10117</v>
      </c>
      <c r="C74" s="185">
        <f>基金残高に係る経年分析!G57</f>
        <v>10830</v>
      </c>
      <c r="D74" s="185">
        <f>基金残高に係る経年分析!H57</f>
        <v>10414</v>
      </c>
    </row>
  </sheetData>
  <sheetProtection algorithmName="SHA-512" hashValue="BXGlQDgkiN6KpzmOp3Y/qFfDX28jcGPn0bQwJBU87eYacCYPtvP0eDVWad3gTqhk7P9UhhgFeRjtGcOQGpEHtw==" saltValue="SUnexMmtJ0Z8J9AZNaQD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213</v>
      </c>
      <c r="DI1" s="800"/>
      <c r="DJ1" s="800"/>
      <c r="DK1" s="800"/>
      <c r="DL1" s="800"/>
      <c r="DM1" s="800"/>
      <c r="DN1" s="801"/>
      <c r="DO1" s="226"/>
      <c r="DP1" s="799" t="s">
        <v>214</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216</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217</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218</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219</v>
      </c>
      <c r="S4" s="742"/>
      <c r="T4" s="742"/>
      <c r="U4" s="742"/>
      <c r="V4" s="742"/>
      <c r="W4" s="742"/>
      <c r="X4" s="742"/>
      <c r="Y4" s="743"/>
      <c r="Z4" s="741" t="s">
        <v>220</v>
      </c>
      <c r="AA4" s="742"/>
      <c r="AB4" s="742"/>
      <c r="AC4" s="743"/>
      <c r="AD4" s="741" t="s">
        <v>221</v>
      </c>
      <c r="AE4" s="742"/>
      <c r="AF4" s="742"/>
      <c r="AG4" s="742"/>
      <c r="AH4" s="742"/>
      <c r="AI4" s="742"/>
      <c r="AJ4" s="742"/>
      <c r="AK4" s="743"/>
      <c r="AL4" s="741" t="s">
        <v>220</v>
      </c>
      <c r="AM4" s="742"/>
      <c r="AN4" s="742"/>
      <c r="AO4" s="743"/>
      <c r="AP4" s="802" t="s">
        <v>222</v>
      </c>
      <c r="AQ4" s="802"/>
      <c r="AR4" s="802"/>
      <c r="AS4" s="802"/>
      <c r="AT4" s="802"/>
      <c r="AU4" s="802"/>
      <c r="AV4" s="802"/>
      <c r="AW4" s="802"/>
      <c r="AX4" s="802"/>
      <c r="AY4" s="802"/>
      <c r="AZ4" s="802"/>
      <c r="BA4" s="802"/>
      <c r="BB4" s="802"/>
      <c r="BC4" s="802"/>
      <c r="BD4" s="802"/>
      <c r="BE4" s="802"/>
      <c r="BF4" s="802"/>
      <c r="BG4" s="802" t="s">
        <v>223</v>
      </c>
      <c r="BH4" s="802"/>
      <c r="BI4" s="802"/>
      <c r="BJ4" s="802"/>
      <c r="BK4" s="802"/>
      <c r="BL4" s="802"/>
      <c r="BM4" s="802"/>
      <c r="BN4" s="802"/>
      <c r="BO4" s="802" t="s">
        <v>220</v>
      </c>
      <c r="BP4" s="802"/>
      <c r="BQ4" s="802"/>
      <c r="BR4" s="802"/>
      <c r="BS4" s="802" t="s">
        <v>224</v>
      </c>
      <c r="BT4" s="802"/>
      <c r="BU4" s="802"/>
      <c r="BV4" s="802"/>
      <c r="BW4" s="802"/>
      <c r="BX4" s="802"/>
      <c r="BY4" s="802"/>
      <c r="BZ4" s="802"/>
      <c r="CA4" s="802"/>
      <c r="CB4" s="802"/>
      <c r="CD4" s="784" t="s">
        <v>225</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226</v>
      </c>
      <c r="C5" s="747"/>
      <c r="D5" s="747"/>
      <c r="E5" s="747"/>
      <c r="F5" s="747"/>
      <c r="G5" s="747"/>
      <c r="H5" s="747"/>
      <c r="I5" s="747"/>
      <c r="J5" s="747"/>
      <c r="K5" s="747"/>
      <c r="L5" s="747"/>
      <c r="M5" s="747"/>
      <c r="N5" s="747"/>
      <c r="O5" s="747"/>
      <c r="P5" s="747"/>
      <c r="Q5" s="748"/>
      <c r="R5" s="735">
        <v>37783903</v>
      </c>
      <c r="S5" s="736"/>
      <c r="T5" s="736"/>
      <c r="U5" s="736"/>
      <c r="V5" s="736"/>
      <c r="W5" s="736"/>
      <c r="X5" s="736"/>
      <c r="Y5" s="779"/>
      <c r="Z5" s="797">
        <v>23.9</v>
      </c>
      <c r="AA5" s="797"/>
      <c r="AB5" s="797"/>
      <c r="AC5" s="797"/>
      <c r="AD5" s="798">
        <v>36190094</v>
      </c>
      <c r="AE5" s="798"/>
      <c r="AF5" s="798"/>
      <c r="AG5" s="798"/>
      <c r="AH5" s="798"/>
      <c r="AI5" s="798"/>
      <c r="AJ5" s="798"/>
      <c r="AK5" s="798"/>
      <c r="AL5" s="780">
        <v>53.6</v>
      </c>
      <c r="AM5" s="751"/>
      <c r="AN5" s="751"/>
      <c r="AO5" s="781"/>
      <c r="AP5" s="746" t="s">
        <v>227</v>
      </c>
      <c r="AQ5" s="747"/>
      <c r="AR5" s="747"/>
      <c r="AS5" s="747"/>
      <c r="AT5" s="747"/>
      <c r="AU5" s="747"/>
      <c r="AV5" s="747"/>
      <c r="AW5" s="747"/>
      <c r="AX5" s="747"/>
      <c r="AY5" s="747"/>
      <c r="AZ5" s="747"/>
      <c r="BA5" s="747"/>
      <c r="BB5" s="747"/>
      <c r="BC5" s="747"/>
      <c r="BD5" s="747"/>
      <c r="BE5" s="747"/>
      <c r="BF5" s="748"/>
      <c r="BG5" s="680">
        <v>36167264</v>
      </c>
      <c r="BH5" s="681"/>
      <c r="BI5" s="681"/>
      <c r="BJ5" s="681"/>
      <c r="BK5" s="681"/>
      <c r="BL5" s="681"/>
      <c r="BM5" s="681"/>
      <c r="BN5" s="682"/>
      <c r="BO5" s="713">
        <v>95.7</v>
      </c>
      <c r="BP5" s="713"/>
      <c r="BQ5" s="713"/>
      <c r="BR5" s="713"/>
      <c r="BS5" s="714">
        <v>288259</v>
      </c>
      <c r="BT5" s="714"/>
      <c r="BU5" s="714"/>
      <c r="BV5" s="714"/>
      <c r="BW5" s="714"/>
      <c r="BX5" s="714"/>
      <c r="BY5" s="714"/>
      <c r="BZ5" s="714"/>
      <c r="CA5" s="714"/>
      <c r="CB5" s="777"/>
      <c r="CD5" s="784" t="s">
        <v>222</v>
      </c>
      <c r="CE5" s="785"/>
      <c r="CF5" s="785"/>
      <c r="CG5" s="785"/>
      <c r="CH5" s="785"/>
      <c r="CI5" s="785"/>
      <c r="CJ5" s="785"/>
      <c r="CK5" s="785"/>
      <c r="CL5" s="785"/>
      <c r="CM5" s="785"/>
      <c r="CN5" s="785"/>
      <c r="CO5" s="785"/>
      <c r="CP5" s="785"/>
      <c r="CQ5" s="786"/>
      <c r="CR5" s="784" t="s">
        <v>228</v>
      </c>
      <c r="CS5" s="785"/>
      <c r="CT5" s="785"/>
      <c r="CU5" s="785"/>
      <c r="CV5" s="785"/>
      <c r="CW5" s="785"/>
      <c r="CX5" s="785"/>
      <c r="CY5" s="786"/>
      <c r="CZ5" s="784" t="s">
        <v>220</v>
      </c>
      <c r="DA5" s="785"/>
      <c r="DB5" s="785"/>
      <c r="DC5" s="786"/>
      <c r="DD5" s="784" t="s">
        <v>229</v>
      </c>
      <c r="DE5" s="785"/>
      <c r="DF5" s="785"/>
      <c r="DG5" s="785"/>
      <c r="DH5" s="785"/>
      <c r="DI5" s="785"/>
      <c r="DJ5" s="785"/>
      <c r="DK5" s="785"/>
      <c r="DL5" s="785"/>
      <c r="DM5" s="785"/>
      <c r="DN5" s="785"/>
      <c r="DO5" s="785"/>
      <c r="DP5" s="786"/>
      <c r="DQ5" s="784" t="s">
        <v>230</v>
      </c>
      <c r="DR5" s="785"/>
      <c r="DS5" s="785"/>
      <c r="DT5" s="785"/>
      <c r="DU5" s="785"/>
      <c r="DV5" s="785"/>
      <c r="DW5" s="785"/>
      <c r="DX5" s="785"/>
      <c r="DY5" s="785"/>
      <c r="DZ5" s="785"/>
      <c r="EA5" s="785"/>
      <c r="EB5" s="785"/>
      <c r="EC5" s="786"/>
    </row>
    <row r="6" spans="2:143" ht="11.25" customHeight="1" x14ac:dyDescent="0.15">
      <c r="B6" s="677" t="s">
        <v>231</v>
      </c>
      <c r="C6" s="678"/>
      <c r="D6" s="678"/>
      <c r="E6" s="678"/>
      <c r="F6" s="678"/>
      <c r="G6" s="678"/>
      <c r="H6" s="678"/>
      <c r="I6" s="678"/>
      <c r="J6" s="678"/>
      <c r="K6" s="678"/>
      <c r="L6" s="678"/>
      <c r="M6" s="678"/>
      <c r="N6" s="678"/>
      <c r="O6" s="678"/>
      <c r="P6" s="678"/>
      <c r="Q6" s="679"/>
      <c r="R6" s="680">
        <v>1215693</v>
      </c>
      <c r="S6" s="681"/>
      <c r="T6" s="681"/>
      <c r="U6" s="681"/>
      <c r="V6" s="681"/>
      <c r="W6" s="681"/>
      <c r="X6" s="681"/>
      <c r="Y6" s="682"/>
      <c r="Z6" s="713">
        <v>0.8</v>
      </c>
      <c r="AA6" s="713"/>
      <c r="AB6" s="713"/>
      <c r="AC6" s="713"/>
      <c r="AD6" s="714">
        <v>1215693</v>
      </c>
      <c r="AE6" s="714"/>
      <c r="AF6" s="714"/>
      <c r="AG6" s="714"/>
      <c r="AH6" s="714"/>
      <c r="AI6" s="714"/>
      <c r="AJ6" s="714"/>
      <c r="AK6" s="714"/>
      <c r="AL6" s="683">
        <v>1.8</v>
      </c>
      <c r="AM6" s="684"/>
      <c r="AN6" s="684"/>
      <c r="AO6" s="715"/>
      <c r="AP6" s="677" t="s">
        <v>232</v>
      </c>
      <c r="AQ6" s="678"/>
      <c r="AR6" s="678"/>
      <c r="AS6" s="678"/>
      <c r="AT6" s="678"/>
      <c r="AU6" s="678"/>
      <c r="AV6" s="678"/>
      <c r="AW6" s="678"/>
      <c r="AX6" s="678"/>
      <c r="AY6" s="678"/>
      <c r="AZ6" s="678"/>
      <c r="BA6" s="678"/>
      <c r="BB6" s="678"/>
      <c r="BC6" s="678"/>
      <c r="BD6" s="678"/>
      <c r="BE6" s="678"/>
      <c r="BF6" s="679"/>
      <c r="BG6" s="680">
        <v>36167264</v>
      </c>
      <c r="BH6" s="681"/>
      <c r="BI6" s="681"/>
      <c r="BJ6" s="681"/>
      <c r="BK6" s="681"/>
      <c r="BL6" s="681"/>
      <c r="BM6" s="681"/>
      <c r="BN6" s="682"/>
      <c r="BO6" s="713">
        <v>95.7</v>
      </c>
      <c r="BP6" s="713"/>
      <c r="BQ6" s="713"/>
      <c r="BR6" s="713"/>
      <c r="BS6" s="714">
        <v>288259</v>
      </c>
      <c r="BT6" s="714"/>
      <c r="BU6" s="714"/>
      <c r="BV6" s="714"/>
      <c r="BW6" s="714"/>
      <c r="BX6" s="714"/>
      <c r="BY6" s="714"/>
      <c r="BZ6" s="714"/>
      <c r="CA6" s="714"/>
      <c r="CB6" s="777"/>
      <c r="CD6" s="738" t="s">
        <v>233</v>
      </c>
      <c r="CE6" s="739"/>
      <c r="CF6" s="739"/>
      <c r="CG6" s="739"/>
      <c r="CH6" s="739"/>
      <c r="CI6" s="739"/>
      <c r="CJ6" s="739"/>
      <c r="CK6" s="739"/>
      <c r="CL6" s="739"/>
      <c r="CM6" s="739"/>
      <c r="CN6" s="739"/>
      <c r="CO6" s="739"/>
      <c r="CP6" s="739"/>
      <c r="CQ6" s="740"/>
      <c r="CR6" s="680">
        <v>535361</v>
      </c>
      <c r="CS6" s="681"/>
      <c r="CT6" s="681"/>
      <c r="CU6" s="681"/>
      <c r="CV6" s="681"/>
      <c r="CW6" s="681"/>
      <c r="CX6" s="681"/>
      <c r="CY6" s="682"/>
      <c r="CZ6" s="780">
        <v>0.4</v>
      </c>
      <c r="DA6" s="751"/>
      <c r="DB6" s="751"/>
      <c r="DC6" s="783"/>
      <c r="DD6" s="686">
        <v>2858</v>
      </c>
      <c r="DE6" s="681"/>
      <c r="DF6" s="681"/>
      <c r="DG6" s="681"/>
      <c r="DH6" s="681"/>
      <c r="DI6" s="681"/>
      <c r="DJ6" s="681"/>
      <c r="DK6" s="681"/>
      <c r="DL6" s="681"/>
      <c r="DM6" s="681"/>
      <c r="DN6" s="681"/>
      <c r="DO6" s="681"/>
      <c r="DP6" s="682"/>
      <c r="DQ6" s="686">
        <v>534470</v>
      </c>
      <c r="DR6" s="681"/>
      <c r="DS6" s="681"/>
      <c r="DT6" s="681"/>
      <c r="DU6" s="681"/>
      <c r="DV6" s="681"/>
      <c r="DW6" s="681"/>
      <c r="DX6" s="681"/>
      <c r="DY6" s="681"/>
      <c r="DZ6" s="681"/>
      <c r="EA6" s="681"/>
      <c r="EB6" s="681"/>
      <c r="EC6" s="727"/>
    </row>
    <row r="7" spans="2:143" ht="11.25" customHeight="1" x14ac:dyDescent="0.15">
      <c r="B7" s="677" t="s">
        <v>234</v>
      </c>
      <c r="C7" s="678"/>
      <c r="D7" s="678"/>
      <c r="E7" s="678"/>
      <c r="F7" s="678"/>
      <c r="G7" s="678"/>
      <c r="H7" s="678"/>
      <c r="I7" s="678"/>
      <c r="J7" s="678"/>
      <c r="K7" s="678"/>
      <c r="L7" s="678"/>
      <c r="M7" s="678"/>
      <c r="N7" s="678"/>
      <c r="O7" s="678"/>
      <c r="P7" s="678"/>
      <c r="Q7" s="679"/>
      <c r="R7" s="680">
        <v>27972</v>
      </c>
      <c r="S7" s="681"/>
      <c r="T7" s="681"/>
      <c r="U7" s="681"/>
      <c r="V7" s="681"/>
      <c r="W7" s="681"/>
      <c r="X7" s="681"/>
      <c r="Y7" s="682"/>
      <c r="Z7" s="713">
        <v>0</v>
      </c>
      <c r="AA7" s="713"/>
      <c r="AB7" s="713"/>
      <c r="AC7" s="713"/>
      <c r="AD7" s="714">
        <v>27972</v>
      </c>
      <c r="AE7" s="714"/>
      <c r="AF7" s="714"/>
      <c r="AG7" s="714"/>
      <c r="AH7" s="714"/>
      <c r="AI7" s="714"/>
      <c r="AJ7" s="714"/>
      <c r="AK7" s="714"/>
      <c r="AL7" s="683">
        <v>0</v>
      </c>
      <c r="AM7" s="684"/>
      <c r="AN7" s="684"/>
      <c r="AO7" s="715"/>
      <c r="AP7" s="677" t="s">
        <v>235</v>
      </c>
      <c r="AQ7" s="678"/>
      <c r="AR7" s="678"/>
      <c r="AS7" s="678"/>
      <c r="AT7" s="678"/>
      <c r="AU7" s="678"/>
      <c r="AV7" s="678"/>
      <c r="AW7" s="678"/>
      <c r="AX7" s="678"/>
      <c r="AY7" s="678"/>
      <c r="AZ7" s="678"/>
      <c r="BA7" s="678"/>
      <c r="BB7" s="678"/>
      <c r="BC7" s="678"/>
      <c r="BD7" s="678"/>
      <c r="BE7" s="678"/>
      <c r="BF7" s="679"/>
      <c r="BG7" s="680">
        <v>16297134</v>
      </c>
      <c r="BH7" s="681"/>
      <c r="BI7" s="681"/>
      <c r="BJ7" s="681"/>
      <c r="BK7" s="681"/>
      <c r="BL7" s="681"/>
      <c r="BM7" s="681"/>
      <c r="BN7" s="682"/>
      <c r="BO7" s="713">
        <v>43.1</v>
      </c>
      <c r="BP7" s="713"/>
      <c r="BQ7" s="713"/>
      <c r="BR7" s="713"/>
      <c r="BS7" s="714">
        <v>288259</v>
      </c>
      <c r="BT7" s="714"/>
      <c r="BU7" s="714"/>
      <c r="BV7" s="714"/>
      <c r="BW7" s="714"/>
      <c r="BX7" s="714"/>
      <c r="BY7" s="714"/>
      <c r="BZ7" s="714"/>
      <c r="CA7" s="714"/>
      <c r="CB7" s="777"/>
      <c r="CD7" s="719" t="s">
        <v>236</v>
      </c>
      <c r="CE7" s="720"/>
      <c r="CF7" s="720"/>
      <c r="CG7" s="720"/>
      <c r="CH7" s="720"/>
      <c r="CI7" s="720"/>
      <c r="CJ7" s="720"/>
      <c r="CK7" s="720"/>
      <c r="CL7" s="720"/>
      <c r="CM7" s="720"/>
      <c r="CN7" s="720"/>
      <c r="CO7" s="720"/>
      <c r="CP7" s="720"/>
      <c r="CQ7" s="721"/>
      <c r="CR7" s="680">
        <v>40261182</v>
      </c>
      <c r="CS7" s="681"/>
      <c r="CT7" s="681"/>
      <c r="CU7" s="681"/>
      <c r="CV7" s="681"/>
      <c r="CW7" s="681"/>
      <c r="CX7" s="681"/>
      <c r="CY7" s="682"/>
      <c r="CZ7" s="713">
        <v>26.4</v>
      </c>
      <c r="DA7" s="713"/>
      <c r="DB7" s="713"/>
      <c r="DC7" s="713"/>
      <c r="DD7" s="686">
        <v>643118</v>
      </c>
      <c r="DE7" s="681"/>
      <c r="DF7" s="681"/>
      <c r="DG7" s="681"/>
      <c r="DH7" s="681"/>
      <c r="DI7" s="681"/>
      <c r="DJ7" s="681"/>
      <c r="DK7" s="681"/>
      <c r="DL7" s="681"/>
      <c r="DM7" s="681"/>
      <c r="DN7" s="681"/>
      <c r="DO7" s="681"/>
      <c r="DP7" s="682"/>
      <c r="DQ7" s="686">
        <v>11739017</v>
      </c>
      <c r="DR7" s="681"/>
      <c r="DS7" s="681"/>
      <c r="DT7" s="681"/>
      <c r="DU7" s="681"/>
      <c r="DV7" s="681"/>
      <c r="DW7" s="681"/>
      <c r="DX7" s="681"/>
      <c r="DY7" s="681"/>
      <c r="DZ7" s="681"/>
      <c r="EA7" s="681"/>
      <c r="EB7" s="681"/>
      <c r="EC7" s="727"/>
    </row>
    <row r="8" spans="2:143" ht="11.25" customHeight="1" x14ac:dyDescent="0.15">
      <c r="B8" s="677" t="s">
        <v>237</v>
      </c>
      <c r="C8" s="678"/>
      <c r="D8" s="678"/>
      <c r="E8" s="678"/>
      <c r="F8" s="678"/>
      <c r="G8" s="678"/>
      <c r="H8" s="678"/>
      <c r="I8" s="678"/>
      <c r="J8" s="678"/>
      <c r="K8" s="678"/>
      <c r="L8" s="678"/>
      <c r="M8" s="678"/>
      <c r="N8" s="678"/>
      <c r="O8" s="678"/>
      <c r="P8" s="678"/>
      <c r="Q8" s="679"/>
      <c r="R8" s="680">
        <v>125840</v>
      </c>
      <c r="S8" s="681"/>
      <c r="T8" s="681"/>
      <c r="U8" s="681"/>
      <c r="V8" s="681"/>
      <c r="W8" s="681"/>
      <c r="X8" s="681"/>
      <c r="Y8" s="682"/>
      <c r="Z8" s="713">
        <v>0.1</v>
      </c>
      <c r="AA8" s="713"/>
      <c r="AB8" s="713"/>
      <c r="AC8" s="713"/>
      <c r="AD8" s="714">
        <v>125840</v>
      </c>
      <c r="AE8" s="714"/>
      <c r="AF8" s="714"/>
      <c r="AG8" s="714"/>
      <c r="AH8" s="714"/>
      <c r="AI8" s="714"/>
      <c r="AJ8" s="714"/>
      <c r="AK8" s="714"/>
      <c r="AL8" s="683">
        <v>0.2</v>
      </c>
      <c r="AM8" s="684"/>
      <c r="AN8" s="684"/>
      <c r="AO8" s="715"/>
      <c r="AP8" s="677" t="s">
        <v>238</v>
      </c>
      <c r="AQ8" s="678"/>
      <c r="AR8" s="678"/>
      <c r="AS8" s="678"/>
      <c r="AT8" s="678"/>
      <c r="AU8" s="678"/>
      <c r="AV8" s="678"/>
      <c r="AW8" s="678"/>
      <c r="AX8" s="678"/>
      <c r="AY8" s="678"/>
      <c r="AZ8" s="678"/>
      <c r="BA8" s="678"/>
      <c r="BB8" s="678"/>
      <c r="BC8" s="678"/>
      <c r="BD8" s="678"/>
      <c r="BE8" s="678"/>
      <c r="BF8" s="679"/>
      <c r="BG8" s="680">
        <v>484502</v>
      </c>
      <c r="BH8" s="681"/>
      <c r="BI8" s="681"/>
      <c r="BJ8" s="681"/>
      <c r="BK8" s="681"/>
      <c r="BL8" s="681"/>
      <c r="BM8" s="681"/>
      <c r="BN8" s="682"/>
      <c r="BO8" s="713">
        <v>1.3</v>
      </c>
      <c r="BP8" s="713"/>
      <c r="BQ8" s="713"/>
      <c r="BR8" s="713"/>
      <c r="BS8" s="686" t="s">
        <v>184</v>
      </c>
      <c r="BT8" s="681"/>
      <c r="BU8" s="681"/>
      <c r="BV8" s="681"/>
      <c r="BW8" s="681"/>
      <c r="BX8" s="681"/>
      <c r="BY8" s="681"/>
      <c r="BZ8" s="681"/>
      <c r="CA8" s="681"/>
      <c r="CB8" s="727"/>
      <c r="CD8" s="719" t="s">
        <v>239</v>
      </c>
      <c r="CE8" s="720"/>
      <c r="CF8" s="720"/>
      <c r="CG8" s="720"/>
      <c r="CH8" s="720"/>
      <c r="CI8" s="720"/>
      <c r="CJ8" s="720"/>
      <c r="CK8" s="720"/>
      <c r="CL8" s="720"/>
      <c r="CM8" s="720"/>
      <c r="CN8" s="720"/>
      <c r="CO8" s="720"/>
      <c r="CP8" s="720"/>
      <c r="CQ8" s="721"/>
      <c r="CR8" s="680">
        <v>37851146</v>
      </c>
      <c r="CS8" s="681"/>
      <c r="CT8" s="681"/>
      <c r="CU8" s="681"/>
      <c r="CV8" s="681"/>
      <c r="CW8" s="681"/>
      <c r="CX8" s="681"/>
      <c r="CY8" s="682"/>
      <c r="CZ8" s="713">
        <v>24.8</v>
      </c>
      <c r="DA8" s="713"/>
      <c r="DB8" s="713"/>
      <c r="DC8" s="713"/>
      <c r="DD8" s="686">
        <v>1122186</v>
      </c>
      <c r="DE8" s="681"/>
      <c r="DF8" s="681"/>
      <c r="DG8" s="681"/>
      <c r="DH8" s="681"/>
      <c r="DI8" s="681"/>
      <c r="DJ8" s="681"/>
      <c r="DK8" s="681"/>
      <c r="DL8" s="681"/>
      <c r="DM8" s="681"/>
      <c r="DN8" s="681"/>
      <c r="DO8" s="681"/>
      <c r="DP8" s="682"/>
      <c r="DQ8" s="686">
        <v>19398575</v>
      </c>
      <c r="DR8" s="681"/>
      <c r="DS8" s="681"/>
      <c r="DT8" s="681"/>
      <c r="DU8" s="681"/>
      <c r="DV8" s="681"/>
      <c r="DW8" s="681"/>
      <c r="DX8" s="681"/>
      <c r="DY8" s="681"/>
      <c r="DZ8" s="681"/>
      <c r="EA8" s="681"/>
      <c r="EB8" s="681"/>
      <c r="EC8" s="727"/>
    </row>
    <row r="9" spans="2:143" ht="11.25" customHeight="1" x14ac:dyDescent="0.15">
      <c r="B9" s="677" t="s">
        <v>240</v>
      </c>
      <c r="C9" s="678"/>
      <c r="D9" s="678"/>
      <c r="E9" s="678"/>
      <c r="F9" s="678"/>
      <c r="G9" s="678"/>
      <c r="H9" s="678"/>
      <c r="I9" s="678"/>
      <c r="J9" s="678"/>
      <c r="K9" s="678"/>
      <c r="L9" s="678"/>
      <c r="M9" s="678"/>
      <c r="N9" s="678"/>
      <c r="O9" s="678"/>
      <c r="P9" s="678"/>
      <c r="Q9" s="679"/>
      <c r="R9" s="680">
        <v>140096</v>
      </c>
      <c r="S9" s="681"/>
      <c r="T9" s="681"/>
      <c r="U9" s="681"/>
      <c r="V9" s="681"/>
      <c r="W9" s="681"/>
      <c r="X9" s="681"/>
      <c r="Y9" s="682"/>
      <c r="Z9" s="713">
        <v>0.1</v>
      </c>
      <c r="AA9" s="713"/>
      <c r="AB9" s="713"/>
      <c r="AC9" s="713"/>
      <c r="AD9" s="714">
        <v>140096</v>
      </c>
      <c r="AE9" s="714"/>
      <c r="AF9" s="714"/>
      <c r="AG9" s="714"/>
      <c r="AH9" s="714"/>
      <c r="AI9" s="714"/>
      <c r="AJ9" s="714"/>
      <c r="AK9" s="714"/>
      <c r="AL9" s="683">
        <v>0.2</v>
      </c>
      <c r="AM9" s="684"/>
      <c r="AN9" s="684"/>
      <c r="AO9" s="715"/>
      <c r="AP9" s="677" t="s">
        <v>241</v>
      </c>
      <c r="AQ9" s="678"/>
      <c r="AR9" s="678"/>
      <c r="AS9" s="678"/>
      <c r="AT9" s="678"/>
      <c r="AU9" s="678"/>
      <c r="AV9" s="678"/>
      <c r="AW9" s="678"/>
      <c r="AX9" s="678"/>
      <c r="AY9" s="678"/>
      <c r="AZ9" s="678"/>
      <c r="BA9" s="678"/>
      <c r="BB9" s="678"/>
      <c r="BC9" s="678"/>
      <c r="BD9" s="678"/>
      <c r="BE9" s="678"/>
      <c r="BF9" s="679"/>
      <c r="BG9" s="680">
        <v>12824596</v>
      </c>
      <c r="BH9" s="681"/>
      <c r="BI9" s="681"/>
      <c r="BJ9" s="681"/>
      <c r="BK9" s="681"/>
      <c r="BL9" s="681"/>
      <c r="BM9" s="681"/>
      <c r="BN9" s="682"/>
      <c r="BO9" s="713">
        <v>33.9</v>
      </c>
      <c r="BP9" s="713"/>
      <c r="BQ9" s="713"/>
      <c r="BR9" s="713"/>
      <c r="BS9" s="686" t="s">
        <v>138</v>
      </c>
      <c r="BT9" s="681"/>
      <c r="BU9" s="681"/>
      <c r="BV9" s="681"/>
      <c r="BW9" s="681"/>
      <c r="BX9" s="681"/>
      <c r="BY9" s="681"/>
      <c r="BZ9" s="681"/>
      <c r="CA9" s="681"/>
      <c r="CB9" s="727"/>
      <c r="CD9" s="719" t="s">
        <v>242</v>
      </c>
      <c r="CE9" s="720"/>
      <c r="CF9" s="720"/>
      <c r="CG9" s="720"/>
      <c r="CH9" s="720"/>
      <c r="CI9" s="720"/>
      <c r="CJ9" s="720"/>
      <c r="CK9" s="720"/>
      <c r="CL9" s="720"/>
      <c r="CM9" s="720"/>
      <c r="CN9" s="720"/>
      <c r="CO9" s="720"/>
      <c r="CP9" s="720"/>
      <c r="CQ9" s="721"/>
      <c r="CR9" s="680">
        <v>8576819</v>
      </c>
      <c r="CS9" s="681"/>
      <c r="CT9" s="681"/>
      <c r="CU9" s="681"/>
      <c r="CV9" s="681"/>
      <c r="CW9" s="681"/>
      <c r="CX9" s="681"/>
      <c r="CY9" s="682"/>
      <c r="CZ9" s="713">
        <v>5.6</v>
      </c>
      <c r="DA9" s="713"/>
      <c r="DB9" s="713"/>
      <c r="DC9" s="713"/>
      <c r="DD9" s="686">
        <v>1488751</v>
      </c>
      <c r="DE9" s="681"/>
      <c r="DF9" s="681"/>
      <c r="DG9" s="681"/>
      <c r="DH9" s="681"/>
      <c r="DI9" s="681"/>
      <c r="DJ9" s="681"/>
      <c r="DK9" s="681"/>
      <c r="DL9" s="681"/>
      <c r="DM9" s="681"/>
      <c r="DN9" s="681"/>
      <c r="DO9" s="681"/>
      <c r="DP9" s="682"/>
      <c r="DQ9" s="686">
        <v>5837442</v>
      </c>
      <c r="DR9" s="681"/>
      <c r="DS9" s="681"/>
      <c r="DT9" s="681"/>
      <c r="DU9" s="681"/>
      <c r="DV9" s="681"/>
      <c r="DW9" s="681"/>
      <c r="DX9" s="681"/>
      <c r="DY9" s="681"/>
      <c r="DZ9" s="681"/>
      <c r="EA9" s="681"/>
      <c r="EB9" s="681"/>
      <c r="EC9" s="727"/>
    </row>
    <row r="10" spans="2:143" ht="11.25" customHeight="1" x14ac:dyDescent="0.15">
      <c r="B10" s="677" t="s">
        <v>243</v>
      </c>
      <c r="C10" s="678"/>
      <c r="D10" s="678"/>
      <c r="E10" s="678"/>
      <c r="F10" s="678"/>
      <c r="G10" s="678"/>
      <c r="H10" s="678"/>
      <c r="I10" s="678"/>
      <c r="J10" s="678"/>
      <c r="K10" s="678"/>
      <c r="L10" s="678"/>
      <c r="M10" s="678"/>
      <c r="N10" s="678"/>
      <c r="O10" s="678"/>
      <c r="P10" s="678"/>
      <c r="Q10" s="679"/>
      <c r="R10" s="680" t="s">
        <v>138</v>
      </c>
      <c r="S10" s="681"/>
      <c r="T10" s="681"/>
      <c r="U10" s="681"/>
      <c r="V10" s="681"/>
      <c r="W10" s="681"/>
      <c r="X10" s="681"/>
      <c r="Y10" s="682"/>
      <c r="Z10" s="713" t="s">
        <v>244</v>
      </c>
      <c r="AA10" s="713"/>
      <c r="AB10" s="713"/>
      <c r="AC10" s="713"/>
      <c r="AD10" s="714" t="s">
        <v>138</v>
      </c>
      <c r="AE10" s="714"/>
      <c r="AF10" s="714"/>
      <c r="AG10" s="714"/>
      <c r="AH10" s="714"/>
      <c r="AI10" s="714"/>
      <c r="AJ10" s="714"/>
      <c r="AK10" s="714"/>
      <c r="AL10" s="683" t="s">
        <v>244</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836044</v>
      </c>
      <c r="BH10" s="681"/>
      <c r="BI10" s="681"/>
      <c r="BJ10" s="681"/>
      <c r="BK10" s="681"/>
      <c r="BL10" s="681"/>
      <c r="BM10" s="681"/>
      <c r="BN10" s="682"/>
      <c r="BO10" s="713">
        <v>2.2000000000000002</v>
      </c>
      <c r="BP10" s="713"/>
      <c r="BQ10" s="713"/>
      <c r="BR10" s="713"/>
      <c r="BS10" s="686" t="s">
        <v>138</v>
      </c>
      <c r="BT10" s="681"/>
      <c r="BU10" s="681"/>
      <c r="BV10" s="681"/>
      <c r="BW10" s="681"/>
      <c r="BX10" s="681"/>
      <c r="BY10" s="681"/>
      <c r="BZ10" s="681"/>
      <c r="CA10" s="681"/>
      <c r="CB10" s="727"/>
      <c r="CD10" s="719" t="s">
        <v>246</v>
      </c>
      <c r="CE10" s="720"/>
      <c r="CF10" s="720"/>
      <c r="CG10" s="720"/>
      <c r="CH10" s="720"/>
      <c r="CI10" s="720"/>
      <c r="CJ10" s="720"/>
      <c r="CK10" s="720"/>
      <c r="CL10" s="720"/>
      <c r="CM10" s="720"/>
      <c r="CN10" s="720"/>
      <c r="CO10" s="720"/>
      <c r="CP10" s="720"/>
      <c r="CQ10" s="721"/>
      <c r="CR10" s="680">
        <v>455186</v>
      </c>
      <c r="CS10" s="681"/>
      <c r="CT10" s="681"/>
      <c r="CU10" s="681"/>
      <c r="CV10" s="681"/>
      <c r="CW10" s="681"/>
      <c r="CX10" s="681"/>
      <c r="CY10" s="682"/>
      <c r="CZ10" s="713">
        <v>0.3</v>
      </c>
      <c r="DA10" s="713"/>
      <c r="DB10" s="713"/>
      <c r="DC10" s="713"/>
      <c r="DD10" s="686">
        <v>522</v>
      </c>
      <c r="DE10" s="681"/>
      <c r="DF10" s="681"/>
      <c r="DG10" s="681"/>
      <c r="DH10" s="681"/>
      <c r="DI10" s="681"/>
      <c r="DJ10" s="681"/>
      <c r="DK10" s="681"/>
      <c r="DL10" s="681"/>
      <c r="DM10" s="681"/>
      <c r="DN10" s="681"/>
      <c r="DO10" s="681"/>
      <c r="DP10" s="682"/>
      <c r="DQ10" s="686">
        <v>213407</v>
      </c>
      <c r="DR10" s="681"/>
      <c r="DS10" s="681"/>
      <c r="DT10" s="681"/>
      <c r="DU10" s="681"/>
      <c r="DV10" s="681"/>
      <c r="DW10" s="681"/>
      <c r="DX10" s="681"/>
      <c r="DY10" s="681"/>
      <c r="DZ10" s="681"/>
      <c r="EA10" s="681"/>
      <c r="EB10" s="681"/>
      <c r="EC10" s="727"/>
    </row>
    <row r="11" spans="2:143" ht="11.25" customHeight="1" x14ac:dyDescent="0.15">
      <c r="B11" s="677" t="s">
        <v>247</v>
      </c>
      <c r="C11" s="678"/>
      <c r="D11" s="678"/>
      <c r="E11" s="678"/>
      <c r="F11" s="678"/>
      <c r="G11" s="678"/>
      <c r="H11" s="678"/>
      <c r="I11" s="678"/>
      <c r="J11" s="678"/>
      <c r="K11" s="678"/>
      <c r="L11" s="678"/>
      <c r="M11" s="678"/>
      <c r="N11" s="678"/>
      <c r="O11" s="678"/>
      <c r="P11" s="678"/>
      <c r="Q11" s="679"/>
      <c r="R11" s="680">
        <v>6169990</v>
      </c>
      <c r="S11" s="681"/>
      <c r="T11" s="681"/>
      <c r="U11" s="681"/>
      <c r="V11" s="681"/>
      <c r="W11" s="681"/>
      <c r="X11" s="681"/>
      <c r="Y11" s="682"/>
      <c r="Z11" s="683">
        <v>3.9</v>
      </c>
      <c r="AA11" s="684"/>
      <c r="AB11" s="684"/>
      <c r="AC11" s="685"/>
      <c r="AD11" s="686">
        <v>6169990</v>
      </c>
      <c r="AE11" s="681"/>
      <c r="AF11" s="681"/>
      <c r="AG11" s="681"/>
      <c r="AH11" s="681"/>
      <c r="AI11" s="681"/>
      <c r="AJ11" s="681"/>
      <c r="AK11" s="682"/>
      <c r="AL11" s="683">
        <v>9.1</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2151992</v>
      </c>
      <c r="BH11" s="681"/>
      <c r="BI11" s="681"/>
      <c r="BJ11" s="681"/>
      <c r="BK11" s="681"/>
      <c r="BL11" s="681"/>
      <c r="BM11" s="681"/>
      <c r="BN11" s="682"/>
      <c r="BO11" s="713">
        <v>5.7</v>
      </c>
      <c r="BP11" s="713"/>
      <c r="BQ11" s="713"/>
      <c r="BR11" s="713"/>
      <c r="BS11" s="686">
        <v>288259</v>
      </c>
      <c r="BT11" s="681"/>
      <c r="BU11" s="681"/>
      <c r="BV11" s="681"/>
      <c r="BW11" s="681"/>
      <c r="BX11" s="681"/>
      <c r="BY11" s="681"/>
      <c r="BZ11" s="681"/>
      <c r="CA11" s="681"/>
      <c r="CB11" s="727"/>
      <c r="CD11" s="719" t="s">
        <v>249</v>
      </c>
      <c r="CE11" s="720"/>
      <c r="CF11" s="720"/>
      <c r="CG11" s="720"/>
      <c r="CH11" s="720"/>
      <c r="CI11" s="720"/>
      <c r="CJ11" s="720"/>
      <c r="CK11" s="720"/>
      <c r="CL11" s="720"/>
      <c r="CM11" s="720"/>
      <c r="CN11" s="720"/>
      <c r="CO11" s="720"/>
      <c r="CP11" s="720"/>
      <c r="CQ11" s="721"/>
      <c r="CR11" s="680">
        <v>2923503</v>
      </c>
      <c r="CS11" s="681"/>
      <c r="CT11" s="681"/>
      <c r="CU11" s="681"/>
      <c r="CV11" s="681"/>
      <c r="CW11" s="681"/>
      <c r="CX11" s="681"/>
      <c r="CY11" s="682"/>
      <c r="CZ11" s="713">
        <v>1.9</v>
      </c>
      <c r="DA11" s="713"/>
      <c r="DB11" s="713"/>
      <c r="DC11" s="713"/>
      <c r="DD11" s="686">
        <v>320187</v>
      </c>
      <c r="DE11" s="681"/>
      <c r="DF11" s="681"/>
      <c r="DG11" s="681"/>
      <c r="DH11" s="681"/>
      <c r="DI11" s="681"/>
      <c r="DJ11" s="681"/>
      <c r="DK11" s="681"/>
      <c r="DL11" s="681"/>
      <c r="DM11" s="681"/>
      <c r="DN11" s="681"/>
      <c r="DO11" s="681"/>
      <c r="DP11" s="682"/>
      <c r="DQ11" s="686">
        <v>1783949</v>
      </c>
      <c r="DR11" s="681"/>
      <c r="DS11" s="681"/>
      <c r="DT11" s="681"/>
      <c r="DU11" s="681"/>
      <c r="DV11" s="681"/>
      <c r="DW11" s="681"/>
      <c r="DX11" s="681"/>
      <c r="DY11" s="681"/>
      <c r="DZ11" s="681"/>
      <c r="EA11" s="681"/>
      <c r="EB11" s="681"/>
      <c r="EC11" s="727"/>
    </row>
    <row r="12" spans="2:143" ht="11.25" customHeight="1" x14ac:dyDescent="0.15">
      <c r="B12" s="677" t="s">
        <v>250</v>
      </c>
      <c r="C12" s="678"/>
      <c r="D12" s="678"/>
      <c r="E12" s="678"/>
      <c r="F12" s="678"/>
      <c r="G12" s="678"/>
      <c r="H12" s="678"/>
      <c r="I12" s="678"/>
      <c r="J12" s="678"/>
      <c r="K12" s="678"/>
      <c r="L12" s="678"/>
      <c r="M12" s="678"/>
      <c r="N12" s="678"/>
      <c r="O12" s="678"/>
      <c r="P12" s="678"/>
      <c r="Q12" s="679"/>
      <c r="R12" s="680">
        <v>25854</v>
      </c>
      <c r="S12" s="681"/>
      <c r="T12" s="681"/>
      <c r="U12" s="681"/>
      <c r="V12" s="681"/>
      <c r="W12" s="681"/>
      <c r="X12" s="681"/>
      <c r="Y12" s="682"/>
      <c r="Z12" s="713">
        <v>0</v>
      </c>
      <c r="AA12" s="713"/>
      <c r="AB12" s="713"/>
      <c r="AC12" s="713"/>
      <c r="AD12" s="714">
        <v>25854</v>
      </c>
      <c r="AE12" s="714"/>
      <c r="AF12" s="714"/>
      <c r="AG12" s="714"/>
      <c r="AH12" s="714"/>
      <c r="AI12" s="714"/>
      <c r="AJ12" s="714"/>
      <c r="AK12" s="714"/>
      <c r="AL12" s="683">
        <v>0</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16889951</v>
      </c>
      <c r="BH12" s="681"/>
      <c r="BI12" s="681"/>
      <c r="BJ12" s="681"/>
      <c r="BK12" s="681"/>
      <c r="BL12" s="681"/>
      <c r="BM12" s="681"/>
      <c r="BN12" s="682"/>
      <c r="BO12" s="713">
        <v>44.7</v>
      </c>
      <c r="BP12" s="713"/>
      <c r="BQ12" s="713"/>
      <c r="BR12" s="713"/>
      <c r="BS12" s="686" t="s">
        <v>138</v>
      </c>
      <c r="BT12" s="681"/>
      <c r="BU12" s="681"/>
      <c r="BV12" s="681"/>
      <c r="BW12" s="681"/>
      <c r="BX12" s="681"/>
      <c r="BY12" s="681"/>
      <c r="BZ12" s="681"/>
      <c r="CA12" s="681"/>
      <c r="CB12" s="727"/>
      <c r="CD12" s="719" t="s">
        <v>252</v>
      </c>
      <c r="CE12" s="720"/>
      <c r="CF12" s="720"/>
      <c r="CG12" s="720"/>
      <c r="CH12" s="720"/>
      <c r="CI12" s="720"/>
      <c r="CJ12" s="720"/>
      <c r="CK12" s="720"/>
      <c r="CL12" s="720"/>
      <c r="CM12" s="720"/>
      <c r="CN12" s="720"/>
      <c r="CO12" s="720"/>
      <c r="CP12" s="720"/>
      <c r="CQ12" s="721"/>
      <c r="CR12" s="680">
        <v>5508000</v>
      </c>
      <c r="CS12" s="681"/>
      <c r="CT12" s="681"/>
      <c r="CU12" s="681"/>
      <c r="CV12" s="681"/>
      <c r="CW12" s="681"/>
      <c r="CX12" s="681"/>
      <c r="CY12" s="682"/>
      <c r="CZ12" s="713">
        <v>3.6</v>
      </c>
      <c r="DA12" s="713"/>
      <c r="DB12" s="713"/>
      <c r="DC12" s="713"/>
      <c r="DD12" s="686">
        <v>1032125</v>
      </c>
      <c r="DE12" s="681"/>
      <c r="DF12" s="681"/>
      <c r="DG12" s="681"/>
      <c r="DH12" s="681"/>
      <c r="DI12" s="681"/>
      <c r="DJ12" s="681"/>
      <c r="DK12" s="681"/>
      <c r="DL12" s="681"/>
      <c r="DM12" s="681"/>
      <c r="DN12" s="681"/>
      <c r="DO12" s="681"/>
      <c r="DP12" s="682"/>
      <c r="DQ12" s="686">
        <v>2430471</v>
      </c>
      <c r="DR12" s="681"/>
      <c r="DS12" s="681"/>
      <c r="DT12" s="681"/>
      <c r="DU12" s="681"/>
      <c r="DV12" s="681"/>
      <c r="DW12" s="681"/>
      <c r="DX12" s="681"/>
      <c r="DY12" s="681"/>
      <c r="DZ12" s="681"/>
      <c r="EA12" s="681"/>
      <c r="EB12" s="681"/>
      <c r="EC12" s="727"/>
    </row>
    <row r="13" spans="2:143" ht="11.25" customHeight="1" x14ac:dyDescent="0.15">
      <c r="B13" s="677" t="s">
        <v>253</v>
      </c>
      <c r="C13" s="678"/>
      <c r="D13" s="678"/>
      <c r="E13" s="678"/>
      <c r="F13" s="678"/>
      <c r="G13" s="678"/>
      <c r="H13" s="678"/>
      <c r="I13" s="678"/>
      <c r="J13" s="678"/>
      <c r="K13" s="678"/>
      <c r="L13" s="678"/>
      <c r="M13" s="678"/>
      <c r="N13" s="678"/>
      <c r="O13" s="678"/>
      <c r="P13" s="678"/>
      <c r="Q13" s="679"/>
      <c r="R13" s="680" t="s">
        <v>244</v>
      </c>
      <c r="S13" s="681"/>
      <c r="T13" s="681"/>
      <c r="U13" s="681"/>
      <c r="V13" s="681"/>
      <c r="W13" s="681"/>
      <c r="X13" s="681"/>
      <c r="Y13" s="682"/>
      <c r="Z13" s="713" t="s">
        <v>244</v>
      </c>
      <c r="AA13" s="713"/>
      <c r="AB13" s="713"/>
      <c r="AC13" s="713"/>
      <c r="AD13" s="714" t="s">
        <v>244</v>
      </c>
      <c r="AE13" s="714"/>
      <c r="AF13" s="714"/>
      <c r="AG13" s="714"/>
      <c r="AH13" s="714"/>
      <c r="AI13" s="714"/>
      <c r="AJ13" s="714"/>
      <c r="AK13" s="714"/>
      <c r="AL13" s="683" t="s">
        <v>138</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16865144</v>
      </c>
      <c r="BH13" s="681"/>
      <c r="BI13" s="681"/>
      <c r="BJ13" s="681"/>
      <c r="BK13" s="681"/>
      <c r="BL13" s="681"/>
      <c r="BM13" s="681"/>
      <c r="BN13" s="682"/>
      <c r="BO13" s="713">
        <v>44.6</v>
      </c>
      <c r="BP13" s="713"/>
      <c r="BQ13" s="713"/>
      <c r="BR13" s="713"/>
      <c r="BS13" s="686" t="s">
        <v>244</v>
      </c>
      <c r="BT13" s="681"/>
      <c r="BU13" s="681"/>
      <c r="BV13" s="681"/>
      <c r="BW13" s="681"/>
      <c r="BX13" s="681"/>
      <c r="BY13" s="681"/>
      <c r="BZ13" s="681"/>
      <c r="CA13" s="681"/>
      <c r="CB13" s="727"/>
      <c r="CD13" s="719" t="s">
        <v>255</v>
      </c>
      <c r="CE13" s="720"/>
      <c r="CF13" s="720"/>
      <c r="CG13" s="720"/>
      <c r="CH13" s="720"/>
      <c r="CI13" s="720"/>
      <c r="CJ13" s="720"/>
      <c r="CK13" s="720"/>
      <c r="CL13" s="720"/>
      <c r="CM13" s="720"/>
      <c r="CN13" s="720"/>
      <c r="CO13" s="720"/>
      <c r="CP13" s="720"/>
      <c r="CQ13" s="721"/>
      <c r="CR13" s="680">
        <v>23559629</v>
      </c>
      <c r="CS13" s="681"/>
      <c r="CT13" s="681"/>
      <c r="CU13" s="681"/>
      <c r="CV13" s="681"/>
      <c r="CW13" s="681"/>
      <c r="CX13" s="681"/>
      <c r="CY13" s="682"/>
      <c r="CZ13" s="713">
        <v>15.4</v>
      </c>
      <c r="DA13" s="713"/>
      <c r="DB13" s="713"/>
      <c r="DC13" s="713"/>
      <c r="DD13" s="686">
        <v>8270032</v>
      </c>
      <c r="DE13" s="681"/>
      <c r="DF13" s="681"/>
      <c r="DG13" s="681"/>
      <c r="DH13" s="681"/>
      <c r="DI13" s="681"/>
      <c r="DJ13" s="681"/>
      <c r="DK13" s="681"/>
      <c r="DL13" s="681"/>
      <c r="DM13" s="681"/>
      <c r="DN13" s="681"/>
      <c r="DO13" s="681"/>
      <c r="DP13" s="682"/>
      <c r="DQ13" s="686">
        <v>9458238</v>
      </c>
      <c r="DR13" s="681"/>
      <c r="DS13" s="681"/>
      <c r="DT13" s="681"/>
      <c r="DU13" s="681"/>
      <c r="DV13" s="681"/>
      <c r="DW13" s="681"/>
      <c r="DX13" s="681"/>
      <c r="DY13" s="681"/>
      <c r="DZ13" s="681"/>
      <c r="EA13" s="681"/>
      <c r="EB13" s="681"/>
      <c r="EC13" s="727"/>
    </row>
    <row r="14" spans="2:143" ht="11.25" customHeight="1" x14ac:dyDescent="0.15">
      <c r="B14" s="677" t="s">
        <v>256</v>
      </c>
      <c r="C14" s="678"/>
      <c r="D14" s="678"/>
      <c r="E14" s="678"/>
      <c r="F14" s="678"/>
      <c r="G14" s="678"/>
      <c r="H14" s="678"/>
      <c r="I14" s="678"/>
      <c r="J14" s="678"/>
      <c r="K14" s="678"/>
      <c r="L14" s="678"/>
      <c r="M14" s="678"/>
      <c r="N14" s="678"/>
      <c r="O14" s="678"/>
      <c r="P14" s="678"/>
      <c r="Q14" s="679"/>
      <c r="R14" s="680" t="s">
        <v>244</v>
      </c>
      <c r="S14" s="681"/>
      <c r="T14" s="681"/>
      <c r="U14" s="681"/>
      <c r="V14" s="681"/>
      <c r="W14" s="681"/>
      <c r="X14" s="681"/>
      <c r="Y14" s="682"/>
      <c r="Z14" s="713" t="s">
        <v>184</v>
      </c>
      <c r="AA14" s="713"/>
      <c r="AB14" s="713"/>
      <c r="AC14" s="713"/>
      <c r="AD14" s="714" t="s">
        <v>184</v>
      </c>
      <c r="AE14" s="714"/>
      <c r="AF14" s="714"/>
      <c r="AG14" s="714"/>
      <c r="AH14" s="714"/>
      <c r="AI14" s="714"/>
      <c r="AJ14" s="714"/>
      <c r="AK14" s="714"/>
      <c r="AL14" s="683" t="s">
        <v>184</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870034</v>
      </c>
      <c r="BH14" s="681"/>
      <c r="BI14" s="681"/>
      <c r="BJ14" s="681"/>
      <c r="BK14" s="681"/>
      <c r="BL14" s="681"/>
      <c r="BM14" s="681"/>
      <c r="BN14" s="682"/>
      <c r="BO14" s="713">
        <v>2.2999999999999998</v>
      </c>
      <c r="BP14" s="713"/>
      <c r="BQ14" s="713"/>
      <c r="BR14" s="713"/>
      <c r="BS14" s="686" t="s">
        <v>244</v>
      </c>
      <c r="BT14" s="681"/>
      <c r="BU14" s="681"/>
      <c r="BV14" s="681"/>
      <c r="BW14" s="681"/>
      <c r="BX14" s="681"/>
      <c r="BY14" s="681"/>
      <c r="BZ14" s="681"/>
      <c r="CA14" s="681"/>
      <c r="CB14" s="727"/>
      <c r="CD14" s="719" t="s">
        <v>258</v>
      </c>
      <c r="CE14" s="720"/>
      <c r="CF14" s="720"/>
      <c r="CG14" s="720"/>
      <c r="CH14" s="720"/>
      <c r="CI14" s="720"/>
      <c r="CJ14" s="720"/>
      <c r="CK14" s="720"/>
      <c r="CL14" s="720"/>
      <c r="CM14" s="720"/>
      <c r="CN14" s="720"/>
      <c r="CO14" s="720"/>
      <c r="CP14" s="720"/>
      <c r="CQ14" s="721"/>
      <c r="CR14" s="680">
        <v>4576437</v>
      </c>
      <c r="CS14" s="681"/>
      <c r="CT14" s="681"/>
      <c r="CU14" s="681"/>
      <c r="CV14" s="681"/>
      <c r="CW14" s="681"/>
      <c r="CX14" s="681"/>
      <c r="CY14" s="682"/>
      <c r="CZ14" s="713">
        <v>3</v>
      </c>
      <c r="DA14" s="713"/>
      <c r="DB14" s="713"/>
      <c r="DC14" s="713"/>
      <c r="DD14" s="686">
        <v>724734</v>
      </c>
      <c r="DE14" s="681"/>
      <c r="DF14" s="681"/>
      <c r="DG14" s="681"/>
      <c r="DH14" s="681"/>
      <c r="DI14" s="681"/>
      <c r="DJ14" s="681"/>
      <c r="DK14" s="681"/>
      <c r="DL14" s="681"/>
      <c r="DM14" s="681"/>
      <c r="DN14" s="681"/>
      <c r="DO14" s="681"/>
      <c r="DP14" s="682"/>
      <c r="DQ14" s="686">
        <v>3827338</v>
      </c>
      <c r="DR14" s="681"/>
      <c r="DS14" s="681"/>
      <c r="DT14" s="681"/>
      <c r="DU14" s="681"/>
      <c r="DV14" s="681"/>
      <c r="DW14" s="681"/>
      <c r="DX14" s="681"/>
      <c r="DY14" s="681"/>
      <c r="DZ14" s="681"/>
      <c r="EA14" s="681"/>
      <c r="EB14" s="681"/>
      <c r="EC14" s="727"/>
    </row>
    <row r="15" spans="2:143" ht="11.25" customHeight="1" x14ac:dyDescent="0.15">
      <c r="B15" s="677" t="s">
        <v>259</v>
      </c>
      <c r="C15" s="678"/>
      <c r="D15" s="678"/>
      <c r="E15" s="678"/>
      <c r="F15" s="678"/>
      <c r="G15" s="678"/>
      <c r="H15" s="678"/>
      <c r="I15" s="678"/>
      <c r="J15" s="678"/>
      <c r="K15" s="678"/>
      <c r="L15" s="678"/>
      <c r="M15" s="678"/>
      <c r="N15" s="678"/>
      <c r="O15" s="678"/>
      <c r="P15" s="678"/>
      <c r="Q15" s="679"/>
      <c r="R15" s="680" t="s">
        <v>184</v>
      </c>
      <c r="S15" s="681"/>
      <c r="T15" s="681"/>
      <c r="U15" s="681"/>
      <c r="V15" s="681"/>
      <c r="W15" s="681"/>
      <c r="X15" s="681"/>
      <c r="Y15" s="682"/>
      <c r="Z15" s="713" t="s">
        <v>138</v>
      </c>
      <c r="AA15" s="713"/>
      <c r="AB15" s="713"/>
      <c r="AC15" s="713"/>
      <c r="AD15" s="714" t="s">
        <v>184</v>
      </c>
      <c r="AE15" s="714"/>
      <c r="AF15" s="714"/>
      <c r="AG15" s="714"/>
      <c r="AH15" s="714"/>
      <c r="AI15" s="714"/>
      <c r="AJ15" s="714"/>
      <c r="AK15" s="714"/>
      <c r="AL15" s="683" t="s">
        <v>138</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1559369</v>
      </c>
      <c r="BH15" s="681"/>
      <c r="BI15" s="681"/>
      <c r="BJ15" s="681"/>
      <c r="BK15" s="681"/>
      <c r="BL15" s="681"/>
      <c r="BM15" s="681"/>
      <c r="BN15" s="682"/>
      <c r="BO15" s="713">
        <v>4.0999999999999996</v>
      </c>
      <c r="BP15" s="713"/>
      <c r="BQ15" s="713"/>
      <c r="BR15" s="713"/>
      <c r="BS15" s="686" t="s">
        <v>138</v>
      </c>
      <c r="BT15" s="681"/>
      <c r="BU15" s="681"/>
      <c r="BV15" s="681"/>
      <c r="BW15" s="681"/>
      <c r="BX15" s="681"/>
      <c r="BY15" s="681"/>
      <c r="BZ15" s="681"/>
      <c r="CA15" s="681"/>
      <c r="CB15" s="727"/>
      <c r="CD15" s="719" t="s">
        <v>261</v>
      </c>
      <c r="CE15" s="720"/>
      <c r="CF15" s="720"/>
      <c r="CG15" s="720"/>
      <c r="CH15" s="720"/>
      <c r="CI15" s="720"/>
      <c r="CJ15" s="720"/>
      <c r="CK15" s="720"/>
      <c r="CL15" s="720"/>
      <c r="CM15" s="720"/>
      <c r="CN15" s="720"/>
      <c r="CO15" s="720"/>
      <c r="CP15" s="720"/>
      <c r="CQ15" s="721"/>
      <c r="CR15" s="680">
        <v>14145909</v>
      </c>
      <c r="CS15" s="681"/>
      <c r="CT15" s="681"/>
      <c r="CU15" s="681"/>
      <c r="CV15" s="681"/>
      <c r="CW15" s="681"/>
      <c r="CX15" s="681"/>
      <c r="CY15" s="682"/>
      <c r="CZ15" s="713">
        <v>9.3000000000000007</v>
      </c>
      <c r="DA15" s="713"/>
      <c r="DB15" s="713"/>
      <c r="DC15" s="713"/>
      <c r="DD15" s="686">
        <v>2973117</v>
      </c>
      <c r="DE15" s="681"/>
      <c r="DF15" s="681"/>
      <c r="DG15" s="681"/>
      <c r="DH15" s="681"/>
      <c r="DI15" s="681"/>
      <c r="DJ15" s="681"/>
      <c r="DK15" s="681"/>
      <c r="DL15" s="681"/>
      <c r="DM15" s="681"/>
      <c r="DN15" s="681"/>
      <c r="DO15" s="681"/>
      <c r="DP15" s="682"/>
      <c r="DQ15" s="686">
        <v>9389443</v>
      </c>
      <c r="DR15" s="681"/>
      <c r="DS15" s="681"/>
      <c r="DT15" s="681"/>
      <c r="DU15" s="681"/>
      <c r="DV15" s="681"/>
      <c r="DW15" s="681"/>
      <c r="DX15" s="681"/>
      <c r="DY15" s="681"/>
      <c r="DZ15" s="681"/>
      <c r="EA15" s="681"/>
      <c r="EB15" s="681"/>
      <c r="EC15" s="727"/>
    </row>
    <row r="16" spans="2:143" ht="11.25" customHeight="1" x14ac:dyDescent="0.15">
      <c r="B16" s="677" t="s">
        <v>262</v>
      </c>
      <c r="C16" s="678"/>
      <c r="D16" s="678"/>
      <c r="E16" s="678"/>
      <c r="F16" s="678"/>
      <c r="G16" s="678"/>
      <c r="H16" s="678"/>
      <c r="I16" s="678"/>
      <c r="J16" s="678"/>
      <c r="K16" s="678"/>
      <c r="L16" s="678"/>
      <c r="M16" s="678"/>
      <c r="N16" s="678"/>
      <c r="O16" s="678"/>
      <c r="P16" s="678"/>
      <c r="Q16" s="679"/>
      <c r="R16" s="680">
        <v>74235</v>
      </c>
      <c r="S16" s="681"/>
      <c r="T16" s="681"/>
      <c r="U16" s="681"/>
      <c r="V16" s="681"/>
      <c r="W16" s="681"/>
      <c r="X16" s="681"/>
      <c r="Y16" s="682"/>
      <c r="Z16" s="713">
        <v>0</v>
      </c>
      <c r="AA16" s="713"/>
      <c r="AB16" s="713"/>
      <c r="AC16" s="713"/>
      <c r="AD16" s="714">
        <v>74235</v>
      </c>
      <c r="AE16" s="714"/>
      <c r="AF16" s="714"/>
      <c r="AG16" s="714"/>
      <c r="AH16" s="714"/>
      <c r="AI16" s="714"/>
      <c r="AJ16" s="714"/>
      <c r="AK16" s="714"/>
      <c r="AL16" s="683">
        <v>0.1</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v>550776</v>
      </c>
      <c r="BH16" s="681"/>
      <c r="BI16" s="681"/>
      <c r="BJ16" s="681"/>
      <c r="BK16" s="681"/>
      <c r="BL16" s="681"/>
      <c r="BM16" s="681"/>
      <c r="BN16" s="682"/>
      <c r="BO16" s="713">
        <v>1.5</v>
      </c>
      <c r="BP16" s="713"/>
      <c r="BQ16" s="713"/>
      <c r="BR16" s="713"/>
      <c r="BS16" s="686" t="s">
        <v>244</v>
      </c>
      <c r="BT16" s="681"/>
      <c r="BU16" s="681"/>
      <c r="BV16" s="681"/>
      <c r="BW16" s="681"/>
      <c r="BX16" s="681"/>
      <c r="BY16" s="681"/>
      <c r="BZ16" s="681"/>
      <c r="CA16" s="681"/>
      <c r="CB16" s="727"/>
      <c r="CD16" s="719" t="s">
        <v>264</v>
      </c>
      <c r="CE16" s="720"/>
      <c r="CF16" s="720"/>
      <c r="CG16" s="720"/>
      <c r="CH16" s="720"/>
      <c r="CI16" s="720"/>
      <c r="CJ16" s="720"/>
      <c r="CK16" s="720"/>
      <c r="CL16" s="720"/>
      <c r="CM16" s="720"/>
      <c r="CN16" s="720"/>
      <c r="CO16" s="720"/>
      <c r="CP16" s="720"/>
      <c r="CQ16" s="721"/>
      <c r="CR16" s="680">
        <v>545666</v>
      </c>
      <c r="CS16" s="681"/>
      <c r="CT16" s="681"/>
      <c r="CU16" s="681"/>
      <c r="CV16" s="681"/>
      <c r="CW16" s="681"/>
      <c r="CX16" s="681"/>
      <c r="CY16" s="682"/>
      <c r="CZ16" s="713">
        <v>0.4</v>
      </c>
      <c r="DA16" s="713"/>
      <c r="DB16" s="713"/>
      <c r="DC16" s="713"/>
      <c r="DD16" s="686" t="s">
        <v>244</v>
      </c>
      <c r="DE16" s="681"/>
      <c r="DF16" s="681"/>
      <c r="DG16" s="681"/>
      <c r="DH16" s="681"/>
      <c r="DI16" s="681"/>
      <c r="DJ16" s="681"/>
      <c r="DK16" s="681"/>
      <c r="DL16" s="681"/>
      <c r="DM16" s="681"/>
      <c r="DN16" s="681"/>
      <c r="DO16" s="681"/>
      <c r="DP16" s="682"/>
      <c r="DQ16" s="686">
        <v>29700</v>
      </c>
      <c r="DR16" s="681"/>
      <c r="DS16" s="681"/>
      <c r="DT16" s="681"/>
      <c r="DU16" s="681"/>
      <c r="DV16" s="681"/>
      <c r="DW16" s="681"/>
      <c r="DX16" s="681"/>
      <c r="DY16" s="681"/>
      <c r="DZ16" s="681"/>
      <c r="EA16" s="681"/>
      <c r="EB16" s="681"/>
      <c r="EC16" s="727"/>
    </row>
    <row r="17" spans="2:133" ht="11.25" customHeight="1" x14ac:dyDescent="0.15">
      <c r="B17" s="677" t="s">
        <v>265</v>
      </c>
      <c r="C17" s="678"/>
      <c r="D17" s="678"/>
      <c r="E17" s="678"/>
      <c r="F17" s="678"/>
      <c r="G17" s="678"/>
      <c r="H17" s="678"/>
      <c r="I17" s="678"/>
      <c r="J17" s="678"/>
      <c r="K17" s="678"/>
      <c r="L17" s="678"/>
      <c r="M17" s="678"/>
      <c r="N17" s="678"/>
      <c r="O17" s="678"/>
      <c r="P17" s="678"/>
      <c r="Q17" s="679"/>
      <c r="R17" s="680">
        <v>336987</v>
      </c>
      <c r="S17" s="681"/>
      <c r="T17" s="681"/>
      <c r="U17" s="681"/>
      <c r="V17" s="681"/>
      <c r="W17" s="681"/>
      <c r="X17" s="681"/>
      <c r="Y17" s="682"/>
      <c r="Z17" s="713">
        <v>0.2</v>
      </c>
      <c r="AA17" s="713"/>
      <c r="AB17" s="713"/>
      <c r="AC17" s="713"/>
      <c r="AD17" s="714">
        <v>336987</v>
      </c>
      <c r="AE17" s="714"/>
      <c r="AF17" s="714"/>
      <c r="AG17" s="714"/>
      <c r="AH17" s="714"/>
      <c r="AI17" s="714"/>
      <c r="AJ17" s="714"/>
      <c r="AK17" s="714"/>
      <c r="AL17" s="683">
        <v>0.5</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244</v>
      </c>
      <c r="BH17" s="681"/>
      <c r="BI17" s="681"/>
      <c r="BJ17" s="681"/>
      <c r="BK17" s="681"/>
      <c r="BL17" s="681"/>
      <c r="BM17" s="681"/>
      <c r="BN17" s="682"/>
      <c r="BO17" s="713" t="s">
        <v>244</v>
      </c>
      <c r="BP17" s="713"/>
      <c r="BQ17" s="713"/>
      <c r="BR17" s="713"/>
      <c r="BS17" s="686" t="s">
        <v>244</v>
      </c>
      <c r="BT17" s="681"/>
      <c r="BU17" s="681"/>
      <c r="BV17" s="681"/>
      <c r="BW17" s="681"/>
      <c r="BX17" s="681"/>
      <c r="BY17" s="681"/>
      <c r="BZ17" s="681"/>
      <c r="CA17" s="681"/>
      <c r="CB17" s="727"/>
      <c r="CD17" s="719" t="s">
        <v>267</v>
      </c>
      <c r="CE17" s="720"/>
      <c r="CF17" s="720"/>
      <c r="CG17" s="720"/>
      <c r="CH17" s="720"/>
      <c r="CI17" s="720"/>
      <c r="CJ17" s="720"/>
      <c r="CK17" s="720"/>
      <c r="CL17" s="720"/>
      <c r="CM17" s="720"/>
      <c r="CN17" s="720"/>
      <c r="CO17" s="720"/>
      <c r="CP17" s="720"/>
      <c r="CQ17" s="721"/>
      <c r="CR17" s="680">
        <v>13709137</v>
      </c>
      <c r="CS17" s="681"/>
      <c r="CT17" s="681"/>
      <c r="CU17" s="681"/>
      <c r="CV17" s="681"/>
      <c r="CW17" s="681"/>
      <c r="CX17" s="681"/>
      <c r="CY17" s="682"/>
      <c r="CZ17" s="713">
        <v>9</v>
      </c>
      <c r="DA17" s="713"/>
      <c r="DB17" s="713"/>
      <c r="DC17" s="713"/>
      <c r="DD17" s="686" t="s">
        <v>244</v>
      </c>
      <c r="DE17" s="681"/>
      <c r="DF17" s="681"/>
      <c r="DG17" s="681"/>
      <c r="DH17" s="681"/>
      <c r="DI17" s="681"/>
      <c r="DJ17" s="681"/>
      <c r="DK17" s="681"/>
      <c r="DL17" s="681"/>
      <c r="DM17" s="681"/>
      <c r="DN17" s="681"/>
      <c r="DO17" s="681"/>
      <c r="DP17" s="682"/>
      <c r="DQ17" s="686">
        <v>13471652</v>
      </c>
      <c r="DR17" s="681"/>
      <c r="DS17" s="681"/>
      <c r="DT17" s="681"/>
      <c r="DU17" s="681"/>
      <c r="DV17" s="681"/>
      <c r="DW17" s="681"/>
      <c r="DX17" s="681"/>
      <c r="DY17" s="681"/>
      <c r="DZ17" s="681"/>
      <c r="EA17" s="681"/>
      <c r="EB17" s="681"/>
      <c r="EC17" s="727"/>
    </row>
    <row r="18" spans="2:133" ht="11.25" customHeight="1" x14ac:dyDescent="0.15">
      <c r="B18" s="677" t="s">
        <v>268</v>
      </c>
      <c r="C18" s="678"/>
      <c r="D18" s="678"/>
      <c r="E18" s="678"/>
      <c r="F18" s="678"/>
      <c r="G18" s="678"/>
      <c r="H18" s="678"/>
      <c r="I18" s="678"/>
      <c r="J18" s="678"/>
      <c r="K18" s="678"/>
      <c r="L18" s="678"/>
      <c r="M18" s="678"/>
      <c r="N18" s="678"/>
      <c r="O18" s="678"/>
      <c r="P18" s="678"/>
      <c r="Q18" s="679"/>
      <c r="R18" s="680">
        <v>300806</v>
      </c>
      <c r="S18" s="681"/>
      <c r="T18" s="681"/>
      <c r="U18" s="681"/>
      <c r="V18" s="681"/>
      <c r="W18" s="681"/>
      <c r="X18" s="681"/>
      <c r="Y18" s="682"/>
      <c r="Z18" s="713">
        <v>0.2</v>
      </c>
      <c r="AA18" s="713"/>
      <c r="AB18" s="713"/>
      <c r="AC18" s="713"/>
      <c r="AD18" s="714">
        <v>300806</v>
      </c>
      <c r="AE18" s="714"/>
      <c r="AF18" s="714"/>
      <c r="AG18" s="714"/>
      <c r="AH18" s="714"/>
      <c r="AI18" s="714"/>
      <c r="AJ18" s="714"/>
      <c r="AK18" s="714"/>
      <c r="AL18" s="683">
        <v>0.4</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184</v>
      </c>
      <c r="BH18" s="681"/>
      <c r="BI18" s="681"/>
      <c r="BJ18" s="681"/>
      <c r="BK18" s="681"/>
      <c r="BL18" s="681"/>
      <c r="BM18" s="681"/>
      <c r="BN18" s="682"/>
      <c r="BO18" s="713" t="s">
        <v>244</v>
      </c>
      <c r="BP18" s="713"/>
      <c r="BQ18" s="713"/>
      <c r="BR18" s="713"/>
      <c r="BS18" s="686" t="s">
        <v>244</v>
      </c>
      <c r="BT18" s="681"/>
      <c r="BU18" s="681"/>
      <c r="BV18" s="681"/>
      <c r="BW18" s="681"/>
      <c r="BX18" s="681"/>
      <c r="BY18" s="681"/>
      <c r="BZ18" s="681"/>
      <c r="CA18" s="681"/>
      <c r="CB18" s="727"/>
      <c r="CD18" s="719" t="s">
        <v>270</v>
      </c>
      <c r="CE18" s="720"/>
      <c r="CF18" s="720"/>
      <c r="CG18" s="720"/>
      <c r="CH18" s="720"/>
      <c r="CI18" s="720"/>
      <c r="CJ18" s="720"/>
      <c r="CK18" s="720"/>
      <c r="CL18" s="720"/>
      <c r="CM18" s="720"/>
      <c r="CN18" s="720"/>
      <c r="CO18" s="720"/>
      <c r="CP18" s="720"/>
      <c r="CQ18" s="721"/>
      <c r="CR18" s="680" t="s">
        <v>244</v>
      </c>
      <c r="CS18" s="681"/>
      <c r="CT18" s="681"/>
      <c r="CU18" s="681"/>
      <c r="CV18" s="681"/>
      <c r="CW18" s="681"/>
      <c r="CX18" s="681"/>
      <c r="CY18" s="682"/>
      <c r="CZ18" s="713" t="s">
        <v>244</v>
      </c>
      <c r="DA18" s="713"/>
      <c r="DB18" s="713"/>
      <c r="DC18" s="713"/>
      <c r="DD18" s="686" t="s">
        <v>184</v>
      </c>
      <c r="DE18" s="681"/>
      <c r="DF18" s="681"/>
      <c r="DG18" s="681"/>
      <c r="DH18" s="681"/>
      <c r="DI18" s="681"/>
      <c r="DJ18" s="681"/>
      <c r="DK18" s="681"/>
      <c r="DL18" s="681"/>
      <c r="DM18" s="681"/>
      <c r="DN18" s="681"/>
      <c r="DO18" s="681"/>
      <c r="DP18" s="682"/>
      <c r="DQ18" s="686" t="s">
        <v>244</v>
      </c>
      <c r="DR18" s="681"/>
      <c r="DS18" s="681"/>
      <c r="DT18" s="681"/>
      <c r="DU18" s="681"/>
      <c r="DV18" s="681"/>
      <c r="DW18" s="681"/>
      <c r="DX18" s="681"/>
      <c r="DY18" s="681"/>
      <c r="DZ18" s="681"/>
      <c r="EA18" s="681"/>
      <c r="EB18" s="681"/>
      <c r="EC18" s="727"/>
    </row>
    <row r="19" spans="2:133" ht="11.25" customHeight="1" x14ac:dyDescent="0.15">
      <c r="B19" s="677" t="s">
        <v>271</v>
      </c>
      <c r="C19" s="678"/>
      <c r="D19" s="678"/>
      <c r="E19" s="678"/>
      <c r="F19" s="678"/>
      <c r="G19" s="678"/>
      <c r="H19" s="678"/>
      <c r="I19" s="678"/>
      <c r="J19" s="678"/>
      <c r="K19" s="678"/>
      <c r="L19" s="678"/>
      <c r="M19" s="678"/>
      <c r="N19" s="678"/>
      <c r="O19" s="678"/>
      <c r="P19" s="678"/>
      <c r="Q19" s="679"/>
      <c r="R19" s="680">
        <v>243175</v>
      </c>
      <c r="S19" s="681"/>
      <c r="T19" s="681"/>
      <c r="U19" s="681"/>
      <c r="V19" s="681"/>
      <c r="W19" s="681"/>
      <c r="X19" s="681"/>
      <c r="Y19" s="682"/>
      <c r="Z19" s="713">
        <v>0.2</v>
      </c>
      <c r="AA19" s="713"/>
      <c r="AB19" s="713"/>
      <c r="AC19" s="713"/>
      <c r="AD19" s="714">
        <v>243175</v>
      </c>
      <c r="AE19" s="714"/>
      <c r="AF19" s="714"/>
      <c r="AG19" s="714"/>
      <c r="AH19" s="714"/>
      <c r="AI19" s="714"/>
      <c r="AJ19" s="714"/>
      <c r="AK19" s="714"/>
      <c r="AL19" s="683">
        <v>0.4</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v>1616639</v>
      </c>
      <c r="BH19" s="681"/>
      <c r="BI19" s="681"/>
      <c r="BJ19" s="681"/>
      <c r="BK19" s="681"/>
      <c r="BL19" s="681"/>
      <c r="BM19" s="681"/>
      <c r="BN19" s="682"/>
      <c r="BO19" s="713">
        <v>4.3</v>
      </c>
      <c r="BP19" s="713"/>
      <c r="BQ19" s="713"/>
      <c r="BR19" s="713"/>
      <c r="BS19" s="686" t="s">
        <v>244</v>
      </c>
      <c r="BT19" s="681"/>
      <c r="BU19" s="681"/>
      <c r="BV19" s="681"/>
      <c r="BW19" s="681"/>
      <c r="BX19" s="681"/>
      <c r="BY19" s="681"/>
      <c r="BZ19" s="681"/>
      <c r="CA19" s="681"/>
      <c r="CB19" s="727"/>
      <c r="CD19" s="719" t="s">
        <v>273</v>
      </c>
      <c r="CE19" s="720"/>
      <c r="CF19" s="720"/>
      <c r="CG19" s="720"/>
      <c r="CH19" s="720"/>
      <c r="CI19" s="720"/>
      <c r="CJ19" s="720"/>
      <c r="CK19" s="720"/>
      <c r="CL19" s="720"/>
      <c r="CM19" s="720"/>
      <c r="CN19" s="720"/>
      <c r="CO19" s="720"/>
      <c r="CP19" s="720"/>
      <c r="CQ19" s="721"/>
      <c r="CR19" s="680" t="s">
        <v>138</v>
      </c>
      <c r="CS19" s="681"/>
      <c r="CT19" s="681"/>
      <c r="CU19" s="681"/>
      <c r="CV19" s="681"/>
      <c r="CW19" s="681"/>
      <c r="CX19" s="681"/>
      <c r="CY19" s="682"/>
      <c r="CZ19" s="713" t="s">
        <v>244</v>
      </c>
      <c r="DA19" s="713"/>
      <c r="DB19" s="713"/>
      <c r="DC19" s="713"/>
      <c r="DD19" s="686" t="s">
        <v>244</v>
      </c>
      <c r="DE19" s="681"/>
      <c r="DF19" s="681"/>
      <c r="DG19" s="681"/>
      <c r="DH19" s="681"/>
      <c r="DI19" s="681"/>
      <c r="DJ19" s="681"/>
      <c r="DK19" s="681"/>
      <c r="DL19" s="681"/>
      <c r="DM19" s="681"/>
      <c r="DN19" s="681"/>
      <c r="DO19" s="681"/>
      <c r="DP19" s="682"/>
      <c r="DQ19" s="686" t="s">
        <v>184</v>
      </c>
      <c r="DR19" s="681"/>
      <c r="DS19" s="681"/>
      <c r="DT19" s="681"/>
      <c r="DU19" s="681"/>
      <c r="DV19" s="681"/>
      <c r="DW19" s="681"/>
      <c r="DX19" s="681"/>
      <c r="DY19" s="681"/>
      <c r="DZ19" s="681"/>
      <c r="EA19" s="681"/>
      <c r="EB19" s="681"/>
      <c r="EC19" s="727"/>
    </row>
    <row r="20" spans="2:133" ht="11.25" customHeight="1" x14ac:dyDescent="0.15">
      <c r="B20" s="677" t="s">
        <v>274</v>
      </c>
      <c r="C20" s="678"/>
      <c r="D20" s="678"/>
      <c r="E20" s="678"/>
      <c r="F20" s="678"/>
      <c r="G20" s="678"/>
      <c r="H20" s="678"/>
      <c r="I20" s="678"/>
      <c r="J20" s="678"/>
      <c r="K20" s="678"/>
      <c r="L20" s="678"/>
      <c r="M20" s="678"/>
      <c r="N20" s="678"/>
      <c r="O20" s="678"/>
      <c r="P20" s="678"/>
      <c r="Q20" s="679"/>
      <c r="R20" s="680">
        <v>35636</v>
      </c>
      <c r="S20" s="681"/>
      <c r="T20" s="681"/>
      <c r="U20" s="681"/>
      <c r="V20" s="681"/>
      <c r="W20" s="681"/>
      <c r="X20" s="681"/>
      <c r="Y20" s="682"/>
      <c r="Z20" s="713">
        <v>0</v>
      </c>
      <c r="AA20" s="713"/>
      <c r="AB20" s="713"/>
      <c r="AC20" s="713"/>
      <c r="AD20" s="714">
        <v>35636</v>
      </c>
      <c r="AE20" s="714"/>
      <c r="AF20" s="714"/>
      <c r="AG20" s="714"/>
      <c r="AH20" s="714"/>
      <c r="AI20" s="714"/>
      <c r="AJ20" s="714"/>
      <c r="AK20" s="714"/>
      <c r="AL20" s="683">
        <v>0.1</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v>1616639</v>
      </c>
      <c r="BH20" s="681"/>
      <c r="BI20" s="681"/>
      <c r="BJ20" s="681"/>
      <c r="BK20" s="681"/>
      <c r="BL20" s="681"/>
      <c r="BM20" s="681"/>
      <c r="BN20" s="682"/>
      <c r="BO20" s="713">
        <v>4.3</v>
      </c>
      <c r="BP20" s="713"/>
      <c r="BQ20" s="713"/>
      <c r="BR20" s="713"/>
      <c r="BS20" s="686" t="s">
        <v>138</v>
      </c>
      <c r="BT20" s="681"/>
      <c r="BU20" s="681"/>
      <c r="BV20" s="681"/>
      <c r="BW20" s="681"/>
      <c r="BX20" s="681"/>
      <c r="BY20" s="681"/>
      <c r="BZ20" s="681"/>
      <c r="CA20" s="681"/>
      <c r="CB20" s="727"/>
      <c r="CD20" s="719" t="s">
        <v>276</v>
      </c>
      <c r="CE20" s="720"/>
      <c r="CF20" s="720"/>
      <c r="CG20" s="720"/>
      <c r="CH20" s="720"/>
      <c r="CI20" s="720"/>
      <c r="CJ20" s="720"/>
      <c r="CK20" s="720"/>
      <c r="CL20" s="720"/>
      <c r="CM20" s="720"/>
      <c r="CN20" s="720"/>
      <c r="CO20" s="720"/>
      <c r="CP20" s="720"/>
      <c r="CQ20" s="721"/>
      <c r="CR20" s="680">
        <v>152647975</v>
      </c>
      <c r="CS20" s="681"/>
      <c r="CT20" s="681"/>
      <c r="CU20" s="681"/>
      <c r="CV20" s="681"/>
      <c r="CW20" s="681"/>
      <c r="CX20" s="681"/>
      <c r="CY20" s="682"/>
      <c r="CZ20" s="713">
        <v>100</v>
      </c>
      <c r="DA20" s="713"/>
      <c r="DB20" s="713"/>
      <c r="DC20" s="713"/>
      <c r="DD20" s="686">
        <v>16577630</v>
      </c>
      <c r="DE20" s="681"/>
      <c r="DF20" s="681"/>
      <c r="DG20" s="681"/>
      <c r="DH20" s="681"/>
      <c r="DI20" s="681"/>
      <c r="DJ20" s="681"/>
      <c r="DK20" s="681"/>
      <c r="DL20" s="681"/>
      <c r="DM20" s="681"/>
      <c r="DN20" s="681"/>
      <c r="DO20" s="681"/>
      <c r="DP20" s="682"/>
      <c r="DQ20" s="686">
        <v>78113702</v>
      </c>
      <c r="DR20" s="681"/>
      <c r="DS20" s="681"/>
      <c r="DT20" s="681"/>
      <c r="DU20" s="681"/>
      <c r="DV20" s="681"/>
      <c r="DW20" s="681"/>
      <c r="DX20" s="681"/>
      <c r="DY20" s="681"/>
      <c r="DZ20" s="681"/>
      <c r="EA20" s="681"/>
      <c r="EB20" s="681"/>
      <c r="EC20" s="727"/>
    </row>
    <row r="21" spans="2:133" ht="11.25" customHeight="1" x14ac:dyDescent="0.15">
      <c r="B21" s="677" t="s">
        <v>277</v>
      </c>
      <c r="C21" s="678"/>
      <c r="D21" s="678"/>
      <c r="E21" s="678"/>
      <c r="F21" s="678"/>
      <c r="G21" s="678"/>
      <c r="H21" s="678"/>
      <c r="I21" s="678"/>
      <c r="J21" s="678"/>
      <c r="K21" s="678"/>
      <c r="L21" s="678"/>
      <c r="M21" s="678"/>
      <c r="N21" s="678"/>
      <c r="O21" s="678"/>
      <c r="P21" s="678"/>
      <c r="Q21" s="679"/>
      <c r="R21" s="680">
        <v>21995</v>
      </c>
      <c r="S21" s="681"/>
      <c r="T21" s="681"/>
      <c r="U21" s="681"/>
      <c r="V21" s="681"/>
      <c r="W21" s="681"/>
      <c r="X21" s="681"/>
      <c r="Y21" s="682"/>
      <c r="Z21" s="713">
        <v>0</v>
      </c>
      <c r="AA21" s="713"/>
      <c r="AB21" s="713"/>
      <c r="AC21" s="713"/>
      <c r="AD21" s="714">
        <v>21995</v>
      </c>
      <c r="AE21" s="714"/>
      <c r="AF21" s="714"/>
      <c r="AG21" s="714"/>
      <c r="AH21" s="714"/>
      <c r="AI21" s="714"/>
      <c r="AJ21" s="714"/>
      <c r="AK21" s="714"/>
      <c r="AL21" s="683">
        <v>0</v>
      </c>
      <c r="AM21" s="684"/>
      <c r="AN21" s="684"/>
      <c r="AO21" s="715"/>
      <c r="AP21" s="774" t="s">
        <v>278</v>
      </c>
      <c r="AQ21" s="782"/>
      <c r="AR21" s="782"/>
      <c r="AS21" s="782"/>
      <c r="AT21" s="782"/>
      <c r="AU21" s="782"/>
      <c r="AV21" s="782"/>
      <c r="AW21" s="782"/>
      <c r="AX21" s="782"/>
      <c r="AY21" s="782"/>
      <c r="AZ21" s="782"/>
      <c r="BA21" s="782"/>
      <c r="BB21" s="782"/>
      <c r="BC21" s="782"/>
      <c r="BD21" s="782"/>
      <c r="BE21" s="782"/>
      <c r="BF21" s="776"/>
      <c r="BG21" s="680">
        <v>22830</v>
      </c>
      <c r="BH21" s="681"/>
      <c r="BI21" s="681"/>
      <c r="BJ21" s="681"/>
      <c r="BK21" s="681"/>
      <c r="BL21" s="681"/>
      <c r="BM21" s="681"/>
      <c r="BN21" s="682"/>
      <c r="BO21" s="713">
        <v>0.1</v>
      </c>
      <c r="BP21" s="713"/>
      <c r="BQ21" s="713"/>
      <c r="BR21" s="713"/>
      <c r="BS21" s="686" t="s">
        <v>138</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279</v>
      </c>
      <c r="C22" s="678"/>
      <c r="D22" s="678"/>
      <c r="E22" s="678"/>
      <c r="F22" s="678"/>
      <c r="G22" s="678"/>
      <c r="H22" s="678"/>
      <c r="I22" s="678"/>
      <c r="J22" s="678"/>
      <c r="K22" s="678"/>
      <c r="L22" s="678"/>
      <c r="M22" s="678"/>
      <c r="N22" s="678"/>
      <c r="O22" s="678"/>
      <c r="P22" s="678"/>
      <c r="Q22" s="679"/>
      <c r="R22" s="680">
        <v>25379679</v>
      </c>
      <c r="S22" s="681"/>
      <c r="T22" s="681"/>
      <c r="U22" s="681"/>
      <c r="V22" s="681"/>
      <c r="W22" s="681"/>
      <c r="X22" s="681"/>
      <c r="Y22" s="682"/>
      <c r="Z22" s="713">
        <v>16</v>
      </c>
      <c r="AA22" s="713"/>
      <c r="AB22" s="713"/>
      <c r="AC22" s="713"/>
      <c r="AD22" s="714">
        <v>22489135</v>
      </c>
      <c r="AE22" s="714"/>
      <c r="AF22" s="714"/>
      <c r="AG22" s="714"/>
      <c r="AH22" s="714"/>
      <c r="AI22" s="714"/>
      <c r="AJ22" s="714"/>
      <c r="AK22" s="714"/>
      <c r="AL22" s="683">
        <v>33.299999999999997</v>
      </c>
      <c r="AM22" s="684"/>
      <c r="AN22" s="684"/>
      <c r="AO22" s="715"/>
      <c r="AP22" s="774" t="s">
        <v>280</v>
      </c>
      <c r="AQ22" s="782"/>
      <c r="AR22" s="782"/>
      <c r="AS22" s="782"/>
      <c r="AT22" s="782"/>
      <c r="AU22" s="782"/>
      <c r="AV22" s="782"/>
      <c r="AW22" s="782"/>
      <c r="AX22" s="782"/>
      <c r="AY22" s="782"/>
      <c r="AZ22" s="782"/>
      <c r="BA22" s="782"/>
      <c r="BB22" s="782"/>
      <c r="BC22" s="782"/>
      <c r="BD22" s="782"/>
      <c r="BE22" s="782"/>
      <c r="BF22" s="776"/>
      <c r="BG22" s="680" t="s">
        <v>244</v>
      </c>
      <c r="BH22" s="681"/>
      <c r="BI22" s="681"/>
      <c r="BJ22" s="681"/>
      <c r="BK22" s="681"/>
      <c r="BL22" s="681"/>
      <c r="BM22" s="681"/>
      <c r="BN22" s="682"/>
      <c r="BO22" s="713" t="s">
        <v>244</v>
      </c>
      <c r="BP22" s="713"/>
      <c r="BQ22" s="713"/>
      <c r="BR22" s="713"/>
      <c r="BS22" s="686" t="s">
        <v>138</v>
      </c>
      <c r="BT22" s="681"/>
      <c r="BU22" s="681"/>
      <c r="BV22" s="681"/>
      <c r="BW22" s="681"/>
      <c r="BX22" s="681"/>
      <c r="BY22" s="681"/>
      <c r="BZ22" s="681"/>
      <c r="CA22" s="681"/>
      <c r="CB22" s="727"/>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282</v>
      </c>
      <c r="C23" s="678"/>
      <c r="D23" s="678"/>
      <c r="E23" s="678"/>
      <c r="F23" s="678"/>
      <c r="G23" s="678"/>
      <c r="H23" s="678"/>
      <c r="I23" s="678"/>
      <c r="J23" s="678"/>
      <c r="K23" s="678"/>
      <c r="L23" s="678"/>
      <c r="M23" s="678"/>
      <c r="N23" s="678"/>
      <c r="O23" s="678"/>
      <c r="P23" s="678"/>
      <c r="Q23" s="679"/>
      <c r="R23" s="680">
        <v>22489135</v>
      </c>
      <c r="S23" s="681"/>
      <c r="T23" s="681"/>
      <c r="U23" s="681"/>
      <c r="V23" s="681"/>
      <c r="W23" s="681"/>
      <c r="X23" s="681"/>
      <c r="Y23" s="682"/>
      <c r="Z23" s="713">
        <v>14.2</v>
      </c>
      <c r="AA23" s="713"/>
      <c r="AB23" s="713"/>
      <c r="AC23" s="713"/>
      <c r="AD23" s="714">
        <v>22489135</v>
      </c>
      <c r="AE23" s="714"/>
      <c r="AF23" s="714"/>
      <c r="AG23" s="714"/>
      <c r="AH23" s="714"/>
      <c r="AI23" s="714"/>
      <c r="AJ23" s="714"/>
      <c r="AK23" s="714"/>
      <c r="AL23" s="683">
        <v>33.299999999999997</v>
      </c>
      <c r="AM23" s="684"/>
      <c r="AN23" s="684"/>
      <c r="AO23" s="715"/>
      <c r="AP23" s="774" t="s">
        <v>283</v>
      </c>
      <c r="AQ23" s="782"/>
      <c r="AR23" s="782"/>
      <c r="AS23" s="782"/>
      <c r="AT23" s="782"/>
      <c r="AU23" s="782"/>
      <c r="AV23" s="782"/>
      <c r="AW23" s="782"/>
      <c r="AX23" s="782"/>
      <c r="AY23" s="782"/>
      <c r="AZ23" s="782"/>
      <c r="BA23" s="782"/>
      <c r="BB23" s="782"/>
      <c r="BC23" s="782"/>
      <c r="BD23" s="782"/>
      <c r="BE23" s="782"/>
      <c r="BF23" s="776"/>
      <c r="BG23" s="680">
        <v>1593809</v>
      </c>
      <c r="BH23" s="681"/>
      <c r="BI23" s="681"/>
      <c r="BJ23" s="681"/>
      <c r="BK23" s="681"/>
      <c r="BL23" s="681"/>
      <c r="BM23" s="681"/>
      <c r="BN23" s="682"/>
      <c r="BO23" s="713">
        <v>4.2</v>
      </c>
      <c r="BP23" s="713"/>
      <c r="BQ23" s="713"/>
      <c r="BR23" s="713"/>
      <c r="BS23" s="686" t="s">
        <v>244</v>
      </c>
      <c r="BT23" s="681"/>
      <c r="BU23" s="681"/>
      <c r="BV23" s="681"/>
      <c r="BW23" s="681"/>
      <c r="BX23" s="681"/>
      <c r="BY23" s="681"/>
      <c r="BZ23" s="681"/>
      <c r="CA23" s="681"/>
      <c r="CB23" s="727"/>
      <c r="CD23" s="784" t="s">
        <v>222</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x14ac:dyDescent="0.15">
      <c r="B24" s="677" t="s">
        <v>289</v>
      </c>
      <c r="C24" s="678"/>
      <c r="D24" s="678"/>
      <c r="E24" s="678"/>
      <c r="F24" s="678"/>
      <c r="G24" s="678"/>
      <c r="H24" s="678"/>
      <c r="I24" s="678"/>
      <c r="J24" s="678"/>
      <c r="K24" s="678"/>
      <c r="L24" s="678"/>
      <c r="M24" s="678"/>
      <c r="N24" s="678"/>
      <c r="O24" s="678"/>
      <c r="P24" s="678"/>
      <c r="Q24" s="679"/>
      <c r="R24" s="680">
        <v>2888851</v>
      </c>
      <c r="S24" s="681"/>
      <c r="T24" s="681"/>
      <c r="U24" s="681"/>
      <c r="V24" s="681"/>
      <c r="W24" s="681"/>
      <c r="X24" s="681"/>
      <c r="Y24" s="682"/>
      <c r="Z24" s="713">
        <v>1.8</v>
      </c>
      <c r="AA24" s="713"/>
      <c r="AB24" s="713"/>
      <c r="AC24" s="713"/>
      <c r="AD24" s="714" t="s">
        <v>138</v>
      </c>
      <c r="AE24" s="714"/>
      <c r="AF24" s="714"/>
      <c r="AG24" s="714"/>
      <c r="AH24" s="714"/>
      <c r="AI24" s="714"/>
      <c r="AJ24" s="714"/>
      <c r="AK24" s="714"/>
      <c r="AL24" s="683" t="s">
        <v>184</v>
      </c>
      <c r="AM24" s="684"/>
      <c r="AN24" s="684"/>
      <c r="AO24" s="715"/>
      <c r="AP24" s="774" t="s">
        <v>290</v>
      </c>
      <c r="AQ24" s="782"/>
      <c r="AR24" s="782"/>
      <c r="AS24" s="782"/>
      <c r="AT24" s="782"/>
      <c r="AU24" s="782"/>
      <c r="AV24" s="782"/>
      <c r="AW24" s="782"/>
      <c r="AX24" s="782"/>
      <c r="AY24" s="782"/>
      <c r="AZ24" s="782"/>
      <c r="BA24" s="782"/>
      <c r="BB24" s="782"/>
      <c r="BC24" s="782"/>
      <c r="BD24" s="782"/>
      <c r="BE24" s="782"/>
      <c r="BF24" s="776"/>
      <c r="BG24" s="680" t="s">
        <v>138</v>
      </c>
      <c r="BH24" s="681"/>
      <c r="BI24" s="681"/>
      <c r="BJ24" s="681"/>
      <c r="BK24" s="681"/>
      <c r="BL24" s="681"/>
      <c r="BM24" s="681"/>
      <c r="BN24" s="682"/>
      <c r="BO24" s="713" t="s">
        <v>244</v>
      </c>
      <c r="BP24" s="713"/>
      <c r="BQ24" s="713"/>
      <c r="BR24" s="713"/>
      <c r="BS24" s="686" t="s">
        <v>244</v>
      </c>
      <c r="BT24" s="681"/>
      <c r="BU24" s="681"/>
      <c r="BV24" s="681"/>
      <c r="BW24" s="681"/>
      <c r="BX24" s="681"/>
      <c r="BY24" s="681"/>
      <c r="BZ24" s="681"/>
      <c r="CA24" s="681"/>
      <c r="CB24" s="727"/>
      <c r="CD24" s="738" t="s">
        <v>291</v>
      </c>
      <c r="CE24" s="739"/>
      <c r="CF24" s="739"/>
      <c r="CG24" s="739"/>
      <c r="CH24" s="739"/>
      <c r="CI24" s="739"/>
      <c r="CJ24" s="739"/>
      <c r="CK24" s="739"/>
      <c r="CL24" s="739"/>
      <c r="CM24" s="739"/>
      <c r="CN24" s="739"/>
      <c r="CO24" s="739"/>
      <c r="CP24" s="739"/>
      <c r="CQ24" s="740"/>
      <c r="CR24" s="735">
        <v>56936515</v>
      </c>
      <c r="CS24" s="736"/>
      <c r="CT24" s="736"/>
      <c r="CU24" s="736"/>
      <c r="CV24" s="736"/>
      <c r="CW24" s="736"/>
      <c r="CX24" s="736"/>
      <c r="CY24" s="779"/>
      <c r="CZ24" s="780">
        <v>37.299999999999997</v>
      </c>
      <c r="DA24" s="751"/>
      <c r="DB24" s="751"/>
      <c r="DC24" s="783"/>
      <c r="DD24" s="778">
        <v>39443302</v>
      </c>
      <c r="DE24" s="736"/>
      <c r="DF24" s="736"/>
      <c r="DG24" s="736"/>
      <c r="DH24" s="736"/>
      <c r="DI24" s="736"/>
      <c r="DJ24" s="736"/>
      <c r="DK24" s="779"/>
      <c r="DL24" s="778">
        <v>38961465</v>
      </c>
      <c r="DM24" s="736"/>
      <c r="DN24" s="736"/>
      <c r="DO24" s="736"/>
      <c r="DP24" s="736"/>
      <c r="DQ24" s="736"/>
      <c r="DR24" s="736"/>
      <c r="DS24" s="736"/>
      <c r="DT24" s="736"/>
      <c r="DU24" s="736"/>
      <c r="DV24" s="779"/>
      <c r="DW24" s="780">
        <v>54.9</v>
      </c>
      <c r="DX24" s="751"/>
      <c r="DY24" s="751"/>
      <c r="DZ24" s="751"/>
      <c r="EA24" s="751"/>
      <c r="EB24" s="751"/>
      <c r="EC24" s="781"/>
    </row>
    <row r="25" spans="2:133" ht="11.25" customHeight="1" x14ac:dyDescent="0.15">
      <c r="B25" s="677" t="s">
        <v>292</v>
      </c>
      <c r="C25" s="678"/>
      <c r="D25" s="678"/>
      <c r="E25" s="678"/>
      <c r="F25" s="678"/>
      <c r="G25" s="678"/>
      <c r="H25" s="678"/>
      <c r="I25" s="678"/>
      <c r="J25" s="678"/>
      <c r="K25" s="678"/>
      <c r="L25" s="678"/>
      <c r="M25" s="678"/>
      <c r="N25" s="678"/>
      <c r="O25" s="678"/>
      <c r="P25" s="678"/>
      <c r="Q25" s="679"/>
      <c r="R25" s="680">
        <v>1693</v>
      </c>
      <c r="S25" s="681"/>
      <c r="T25" s="681"/>
      <c r="U25" s="681"/>
      <c r="V25" s="681"/>
      <c r="W25" s="681"/>
      <c r="X25" s="681"/>
      <c r="Y25" s="682"/>
      <c r="Z25" s="713">
        <v>0</v>
      </c>
      <c r="AA25" s="713"/>
      <c r="AB25" s="713"/>
      <c r="AC25" s="713"/>
      <c r="AD25" s="714" t="s">
        <v>138</v>
      </c>
      <c r="AE25" s="714"/>
      <c r="AF25" s="714"/>
      <c r="AG25" s="714"/>
      <c r="AH25" s="714"/>
      <c r="AI25" s="714"/>
      <c r="AJ25" s="714"/>
      <c r="AK25" s="714"/>
      <c r="AL25" s="683" t="s">
        <v>244</v>
      </c>
      <c r="AM25" s="684"/>
      <c r="AN25" s="684"/>
      <c r="AO25" s="715"/>
      <c r="AP25" s="774" t="s">
        <v>293</v>
      </c>
      <c r="AQ25" s="782"/>
      <c r="AR25" s="782"/>
      <c r="AS25" s="782"/>
      <c r="AT25" s="782"/>
      <c r="AU25" s="782"/>
      <c r="AV25" s="782"/>
      <c r="AW25" s="782"/>
      <c r="AX25" s="782"/>
      <c r="AY25" s="782"/>
      <c r="AZ25" s="782"/>
      <c r="BA25" s="782"/>
      <c r="BB25" s="782"/>
      <c r="BC25" s="782"/>
      <c r="BD25" s="782"/>
      <c r="BE25" s="782"/>
      <c r="BF25" s="776"/>
      <c r="BG25" s="680" t="s">
        <v>244</v>
      </c>
      <c r="BH25" s="681"/>
      <c r="BI25" s="681"/>
      <c r="BJ25" s="681"/>
      <c r="BK25" s="681"/>
      <c r="BL25" s="681"/>
      <c r="BM25" s="681"/>
      <c r="BN25" s="682"/>
      <c r="BO25" s="713" t="s">
        <v>244</v>
      </c>
      <c r="BP25" s="713"/>
      <c r="BQ25" s="713"/>
      <c r="BR25" s="713"/>
      <c r="BS25" s="686" t="s">
        <v>244</v>
      </c>
      <c r="BT25" s="681"/>
      <c r="BU25" s="681"/>
      <c r="BV25" s="681"/>
      <c r="BW25" s="681"/>
      <c r="BX25" s="681"/>
      <c r="BY25" s="681"/>
      <c r="BZ25" s="681"/>
      <c r="CA25" s="681"/>
      <c r="CB25" s="727"/>
      <c r="CD25" s="719" t="s">
        <v>294</v>
      </c>
      <c r="CE25" s="720"/>
      <c r="CF25" s="720"/>
      <c r="CG25" s="720"/>
      <c r="CH25" s="720"/>
      <c r="CI25" s="720"/>
      <c r="CJ25" s="720"/>
      <c r="CK25" s="720"/>
      <c r="CL25" s="720"/>
      <c r="CM25" s="720"/>
      <c r="CN25" s="720"/>
      <c r="CO25" s="720"/>
      <c r="CP25" s="720"/>
      <c r="CQ25" s="721"/>
      <c r="CR25" s="680">
        <v>20710440</v>
      </c>
      <c r="CS25" s="699"/>
      <c r="CT25" s="699"/>
      <c r="CU25" s="699"/>
      <c r="CV25" s="699"/>
      <c r="CW25" s="699"/>
      <c r="CX25" s="699"/>
      <c r="CY25" s="700"/>
      <c r="CZ25" s="683">
        <v>13.6</v>
      </c>
      <c r="DA25" s="701"/>
      <c r="DB25" s="701"/>
      <c r="DC25" s="702"/>
      <c r="DD25" s="686">
        <v>19407838</v>
      </c>
      <c r="DE25" s="699"/>
      <c r="DF25" s="699"/>
      <c r="DG25" s="699"/>
      <c r="DH25" s="699"/>
      <c r="DI25" s="699"/>
      <c r="DJ25" s="699"/>
      <c r="DK25" s="700"/>
      <c r="DL25" s="686">
        <v>19015191</v>
      </c>
      <c r="DM25" s="699"/>
      <c r="DN25" s="699"/>
      <c r="DO25" s="699"/>
      <c r="DP25" s="699"/>
      <c r="DQ25" s="699"/>
      <c r="DR25" s="699"/>
      <c r="DS25" s="699"/>
      <c r="DT25" s="699"/>
      <c r="DU25" s="699"/>
      <c r="DV25" s="700"/>
      <c r="DW25" s="683">
        <v>26.8</v>
      </c>
      <c r="DX25" s="701"/>
      <c r="DY25" s="701"/>
      <c r="DZ25" s="701"/>
      <c r="EA25" s="701"/>
      <c r="EB25" s="701"/>
      <c r="EC25" s="722"/>
    </row>
    <row r="26" spans="2:133" ht="11.25" customHeight="1" x14ac:dyDescent="0.15">
      <c r="B26" s="677" t="s">
        <v>295</v>
      </c>
      <c r="C26" s="678"/>
      <c r="D26" s="678"/>
      <c r="E26" s="678"/>
      <c r="F26" s="678"/>
      <c r="G26" s="678"/>
      <c r="H26" s="678"/>
      <c r="I26" s="678"/>
      <c r="J26" s="678"/>
      <c r="K26" s="678"/>
      <c r="L26" s="678"/>
      <c r="M26" s="678"/>
      <c r="N26" s="678"/>
      <c r="O26" s="678"/>
      <c r="P26" s="678"/>
      <c r="Q26" s="679"/>
      <c r="R26" s="680">
        <v>71581055</v>
      </c>
      <c r="S26" s="681"/>
      <c r="T26" s="681"/>
      <c r="U26" s="681"/>
      <c r="V26" s="681"/>
      <c r="W26" s="681"/>
      <c r="X26" s="681"/>
      <c r="Y26" s="682"/>
      <c r="Z26" s="713">
        <v>45.2</v>
      </c>
      <c r="AA26" s="713"/>
      <c r="AB26" s="713"/>
      <c r="AC26" s="713"/>
      <c r="AD26" s="714">
        <v>67096702</v>
      </c>
      <c r="AE26" s="714"/>
      <c r="AF26" s="714"/>
      <c r="AG26" s="714"/>
      <c r="AH26" s="714"/>
      <c r="AI26" s="714"/>
      <c r="AJ26" s="714"/>
      <c r="AK26" s="714"/>
      <c r="AL26" s="683">
        <v>99.4</v>
      </c>
      <c r="AM26" s="684"/>
      <c r="AN26" s="684"/>
      <c r="AO26" s="715"/>
      <c r="AP26" s="774" t="s">
        <v>296</v>
      </c>
      <c r="AQ26" s="775"/>
      <c r="AR26" s="775"/>
      <c r="AS26" s="775"/>
      <c r="AT26" s="775"/>
      <c r="AU26" s="775"/>
      <c r="AV26" s="775"/>
      <c r="AW26" s="775"/>
      <c r="AX26" s="775"/>
      <c r="AY26" s="775"/>
      <c r="AZ26" s="775"/>
      <c r="BA26" s="775"/>
      <c r="BB26" s="775"/>
      <c r="BC26" s="775"/>
      <c r="BD26" s="775"/>
      <c r="BE26" s="775"/>
      <c r="BF26" s="776"/>
      <c r="BG26" s="680" t="s">
        <v>244</v>
      </c>
      <c r="BH26" s="681"/>
      <c r="BI26" s="681"/>
      <c r="BJ26" s="681"/>
      <c r="BK26" s="681"/>
      <c r="BL26" s="681"/>
      <c r="BM26" s="681"/>
      <c r="BN26" s="682"/>
      <c r="BO26" s="713" t="s">
        <v>184</v>
      </c>
      <c r="BP26" s="713"/>
      <c r="BQ26" s="713"/>
      <c r="BR26" s="713"/>
      <c r="BS26" s="686" t="s">
        <v>244</v>
      </c>
      <c r="BT26" s="681"/>
      <c r="BU26" s="681"/>
      <c r="BV26" s="681"/>
      <c r="BW26" s="681"/>
      <c r="BX26" s="681"/>
      <c r="BY26" s="681"/>
      <c r="BZ26" s="681"/>
      <c r="CA26" s="681"/>
      <c r="CB26" s="727"/>
      <c r="CD26" s="719" t="s">
        <v>297</v>
      </c>
      <c r="CE26" s="720"/>
      <c r="CF26" s="720"/>
      <c r="CG26" s="720"/>
      <c r="CH26" s="720"/>
      <c r="CI26" s="720"/>
      <c r="CJ26" s="720"/>
      <c r="CK26" s="720"/>
      <c r="CL26" s="720"/>
      <c r="CM26" s="720"/>
      <c r="CN26" s="720"/>
      <c r="CO26" s="720"/>
      <c r="CP26" s="720"/>
      <c r="CQ26" s="721"/>
      <c r="CR26" s="680">
        <v>12728986</v>
      </c>
      <c r="CS26" s="681"/>
      <c r="CT26" s="681"/>
      <c r="CU26" s="681"/>
      <c r="CV26" s="681"/>
      <c r="CW26" s="681"/>
      <c r="CX26" s="681"/>
      <c r="CY26" s="682"/>
      <c r="CZ26" s="683">
        <v>8.3000000000000007</v>
      </c>
      <c r="DA26" s="701"/>
      <c r="DB26" s="701"/>
      <c r="DC26" s="702"/>
      <c r="DD26" s="686">
        <v>11855123</v>
      </c>
      <c r="DE26" s="681"/>
      <c r="DF26" s="681"/>
      <c r="DG26" s="681"/>
      <c r="DH26" s="681"/>
      <c r="DI26" s="681"/>
      <c r="DJ26" s="681"/>
      <c r="DK26" s="682"/>
      <c r="DL26" s="686" t="s">
        <v>184</v>
      </c>
      <c r="DM26" s="681"/>
      <c r="DN26" s="681"/>
      <c r="DO26" s="681"/>
      <c r="DP26" s="681"/>
      <c r="DQ26" s="681"/>
      <c r="DR26" s="681"/>
      <c r="DS26" s="681"/>
      <c r="DT26" s="681"/>
      <c r="DU26" s="681"/>
      <c r="DV26" s="682"/>
      <c r="DW26" s="683" t="s">
        <v>244</v>
      </c>
      <c r="DX26" s="701"/>
      <c r="DY26" s="701"/>
      <c r="DZ26" s="701"/>
      <c r="EA26" s="701"/>
      <c r="EB26" s="701"/>
      <c r="EC26" s="722"/>
    </row>
    <row r="27" spans="2:133" ht="11.25" customHeight="1" x14ac:dyDescent="0.15">
      <c r="B27" s="677" t="s">
        <v>298</v>
      </c>
      <c r="C27" s="678"/>
      <c r="D27" s="678"/>
      <c r="E27" s="678"/>
      <c r="F27" s="678"/>
      <c r="G27" s="678"/>
      <c r="H27" s="678"/>
      <c r="I27" s="678"/>
      <c r="J27" s="678"/>
      <c r="K27" s="678"/>
      <c r="L27" s="678"/>
      <c r="M27" s="678"/>
      <c r="N27" s="678"/>
      <c r="O27" s="678"/>
      <c r="P27" s="678"/>
      <c r="Q27" s="679"/>
      <c r="R27" s="680">
        <v>31753</v>
      </c>
      <c r="S27" s="681"/>
      <c r="T27" s="681"/>
      <c r="U27" s="681"/>
      <c r="V27" s="681"/>
      <c r="W27" s="681"/>
      <c r="X27" s="681"/>
      <c r="Y27" s="682"/>
      <c r="Z27" s="713">
        <v>0</v>
      </c>
      <c r="AA27" s="713"/>
      <c r="AB27" s="713"/>
      <c r="AC27" s="713"/>
      <c r="AD27" s="714">
        <v>31753</v>
      </c>
      <c r="AE27" s="714"/>
      <c r="AF27" s="714"/>
      <c r="AG27" s="714"/>
      <c r="AH27" s="714"/>
      <c r="AI27" s="714"/>
      <c r="AJ27" s="714"/>
      <c r="AK27" s="714"/>
      <c r="AL27" s="683">
        <v>0</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37783903</v>
      </c>
      <c r="BH27" s="681"/>
      <c r="BI27" s="681"/>
      <c r="BJ27" s="681"/>
      <c r="BK27" s="681"/>
      <c r="BL27" s="681"/>
      <c r="BM27" s="681"/>
      <c r="BN27" s="682"/>
      <c r="BO27" s="713">
        <v>100</v>
      </c>
      <c r="BP27" s="713"/>
      <c r="BQ27" s="713"/>
      <c r="BR27" s="713"/>
      <c r="BS27" s="686">
        <v>288259</v>
      </c>
      <c r="BT27" s="681"/>
      <c r="BU27" s="681"/>
      <c r="BV27" s="681"/>
      <c r="BW27" s="681"/>
      <c r="BX27" s="681"/>
      <c r="BY27" s="681"/>
      <c r="BZ27" s="681"/>
      <c r="CA27" s="681"/>
      <c r="CB27" s="727"/>
      <c r="CD27" s="719" t="s">
        <v>300</v>
      </c>
      <c r="CE27" s="720"/>
      <c r="CF27" s="720"/>
      <c r="CG27" s="720"/>
      <c r="CH27" s="720"/>
      <c r="CI27" s="720"/>
      <c r="CJ27" s="720"/>
      <c r="CK27" s="720"/>
      <c r="CL27" s="720"/>
      <c r="CM27" s="720"/>
      <c r="CN27" s="720"/>
      <c r="CO27" s="720"/>
      <c r="CP27" s="720"/>
      <c r="CQ27" s="721"/>
      <c r="CR27" s="680">
        <v>22518073</v>
      </c>
      <c r="CS27" s="699"/>
      <c r="CT27" s="699"/>
      <c r="CU27" s="699"/>
      <c r="CV27" s="699"/>
      <c r="CW27" s="699"/>
      <c r="CX27" s="699"/>
      <c r="CY27" s="700"/>
      <c r="CZ27" s="683">
        <v>14.8</v>
      </c>
      <c r="DA27" s="701"/>
      <c r="DB27" s="701"/>
      <c r="DC27" s="702"/>
      <c r="DD27" s="686">
        <v>6564947</v>
      </c>
      <c r="DE27" s="699"/>
      <c r="DF27" s="699"/>
      <c r="DG27" s="699"/>
      <c r="DH27" s="699"/>
      <c r="DI27" s="699"/>
      <c r="DJ27" s="699"/>
      <c r="DK27" s="700"/>
      <c r="DL27" s="686">
        <v>6475757</v>
      </c>
      <c r="DM27" s="699"/>
      <c r="DN27" s="699"/>
      <c r="DO27" s="699"/>
      <c r="DP27" s="699"/>
      <c r="DQ27" s="699"/>
      <c r="DR27" s="699"/>
      <c r="DS27" s="699"/>
      <c r="DT27" s="699"/>
      <c r="DU27" s="699"/>
      <c r="DV27" s="700"/>
      <c r="DW27" s="683">
        <v>9.1</v>
      </c>
      <c r="DX27" s="701"/>
      <c r="DY27" s="701"/>
      <c r="DZ27" s="701"/>
      <c r="EA27" s="701"/>
      <c r="EB27" s="701"/>
      <c r="EC27" s="722"/>
    </row>
    <row r="28" spans="2:133" ht="11.25" customHeight="1" x14ac:dyDescent="0.15">
      <c r="B28" s="677" t="s">
        <v>301</v>
      </c>
      <c r="C28" s="678"/>
      <c r="D28" s="678"/>
      <c r="E28" s="678"/>
      <c r="F28" s="678"/>
      <c r="G28" s="678"/>
      <c r="H28" s="678"/>
      <c r="I28" s="678"/>
      <c r="J28" s="678"/>
      <c r="K28" s="678"/>
      <c r="L28" s="678"/>
      <c r="M28" s="678"/>
      <c r="N28" s="678"/>
      <c r="O28" s="678"/>
      <c r="P28" s="678"/>
      <c r="Q28" s="679"/>
      <c r="R28" s="680">
        <v>251697</v>
      </c>
      <c r="S28" s="681"/>
      <c r="T28" s="681"/>
      <c r="U28" s="681"/>
      <c r="V28" s="681"/>
      <c r="W28" s="681"/>
      <c r="X28" s="681"/>
      <c r="Y28" s="682"/>
      <c r="Z28" s="713">
        <v>0.2</v>
      </c>
      <c r="AA28" s="713"/>
      <c r="AB28" s="713"/>
      <c r="AC28" s="713"/>
      <c r="AD28" s="714">
        <v>8</v>
      </c>
      <c r="AE28" s="714"/>
      <c r="AF28" s="714"/>
      <c r="AG28" s="714"/>
      <c r="AH28" s="714"/>
      <c r="AI28" s="714"/>
      <c r="AJ28" s="714"/>
      <c r="AK28" s="714"/>
      <c r="AL28" s="683">
        <v>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302</v>
      </c>
      <c r="CE28" s="720"/>
      <c r="CF28" s="720"/>
      <c r="CG28" s="720"/>
      <c r="CH28" s="720"/>
      <c r="CI28" s="720"/>
      <c r="CJ28" s="720"/>
      <c r="CK28" s="720"/>
      <c r="CL28" s="720"/>
      <c r="CM28" s="720"/>
      <c r="CN28" s="720"/>
      <c r="CO28" s="720"/>
      <c r="CP28" s="720"/>
      <c r="CQ28" s="721"/>
      <c r="CR28" s="680">
        <v>13708002</v>
      </c>
      <c r="CS28" s="681"/>
      <c r="CT28" s="681"/>
      <c r="CU28" s="681"/>
      <c r="CV28" s="681"/>
      <c r="CW28" s="681"/>
      <c r="CX28" s="681"/>
      <c r="CY28" s="682"/>
      <c r="CZ28" s="683">
        <v>9</v>
      </c>
      <c r="DA28" s="701"/>
      <c r="DB28" s="701"/>
      <c r="DC28" s="702"/>
      <c r="DD28" s="686">
        <v>13470517</v>
      </c>
      <c r="DE28" s="681"/>
      <c r="DF28" s="681"/>
      <c r="DG28" s="681"/>
      <c r="DH28" s="681"/>
      <c r="DI28" s="681"/>
      <c r="DJ28" s="681"/>
      <c r="DK28" s="682"/>
      <c r="DL28" s="686">
        <v>13470517</v>
      </c>
      <c r="DM28" s="681"/>
      <c r="DN28" s="681"/>
      <c r="DO28" s="681"/>
      <c r="DP28" s="681"/>
      <c r="DQ28" s="681"/>
      <c r="DR28" s="681"/>
      <c r="DS28" s="681"/>
      <c r="DT28" s="681"/>
      <c r="DU28" s="681"/>
      <c r="DV28" s="682"/>
      <c r="DW28" s="683">
        <v>19</v>
      </c>
      <c r="DX28" s="701"/>
      <c r="DY28" s="701"/>
      <c r="DZ28" s="701"/>
      <c r="EA28" s="701"/>
      <c r="EB28" s="701"/>
      <c r="EC28" s="722"/>
    </row>
    <row r="29" spans="2:133" ht="11.25" customHeight="1" x14ac:dyDescent="0.15">
      <c r="B29" s="677" t="s">
        <v>303</v>
      </c>
      <c r="C29" s="678"/>
      <c r="D29" s="678"/>
      <c r="E29" s="678"/>
      <c r="F29" s="678"/>
      <c r="G29" s="678"/>
      <c r="H29" s="678"/>
      <c r="I29" s="678"/>
      <c r="J29" s="678"/>
      <c r="K29" s="678"/>
      <c r="L29" s="678"/>
      <c r="M29" s="678"/>
      <c r="N29" s="678"/>
      <c r="O29" s="678"/>
      <c r="P29" s="678"/>
      <c r="Q29" s="679"/>
      <c r="R29" s="680">
        <v>882621</v>
      </c>
      <c r="S29" s="681"/>
      <c r="T29" s="681"/>
      <c r="U29" s="681"/>
      <c r="V29" s="681"/>
      <c r="W29" s="681"/>
      <c r="X29" s="681"/>
      <c r="Y29" s="682"/>
      <c r="Z29" s="713">
        <v>0.6</v>
      </c>
      <c r="AA29" s="713"/>
      <c r="AB29" s="713"/>
      <c r="AC29" s="713"/>
      <c r="AD29" s="714">
        <v>118351</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304</v>
      </c>
      <c r="CE29" s="766"/>
      <c r="CF29" s="719" t="s">
        <v>305</v>
      </c>
      <c r="CG29" s="720"/>
      <c r="CH29" s="720"/>
      <c r="CI29" s="720"/>
      <c r="CJ29" s="720"/>
      <c r="CK29" s="720"/>
      <c r="CL29" s="720"/>
      <c r="CM29" s="720"/>
      <c r="CN29" s="720"/>
      <c r="CO29" s="720"/>
      <c r="CP29" s="720"/>
      <c r="CQ29" s="721"/>
      <c r="CR29" s="680">
        <v>13707919</v>
      </c>
      <c r="CS29" s="699"/>
      <c r="CT29" s="699"/>
      <c r="CU29" s="699"/>
      <c r="CV29" s="699"/>
      <c r="CW29" s="699"/>
      <c r="CX29" s="699"/>
      <c r="CY29" s="700"/>
      <c r="CZ29" s="683">
        <v>9</v>
      </c>
      <c r="DA29" s="701"/>
      <c r="DB29" s="701"/>
      <c r="DC29" s="702"/>
      <c r="DD29" s="686">
        <v>13470434</v>
      </c>
      <c r="DE29" s="699"/>
      <c r="DF29" s="699"/>
      <c r="DG29" s="699"/>
      <c r="DH29" s="699"/>
      <c r="DI29" s="699"/>
      <c r="DJ29" s="699"/>
      <c r="DK29" s="700"/>
      <c r="DL29" s="686">
        <v>13470434</v>
      </c>
      <c r="DM29" s="699"/>
      <c r="DN29" s="699"/>
      <c r="DO29" s="699"/>
      <c r="DP29" s="699"/>
      <c r="DQ29" s="699"/>
      <c r="DR29" s="699"/>
      <c r="DS29" s="699"/>
      <c r="DT29" s="699"/>
      <c r="DU29" s="699"/>
      <c r="DV29" s="700"/>
      <c r="DW29" s="683">
        <v>19</v>
      </c>
      <c r="DX29" s="701"/>
      <c r="DY29" s="701"/>
      <c r="DZ29" s="701"/>
      <c r="EA29" s="701"/>
      <c r="EB29" s="701"/>
      <c r="EC29" s="722"/>
    </row>
    <row r="30" spans="2:133" ht="11.25" customHeight="1" x14ac:dyDescent="0.15">
      <c r="B30" s="677" t="s">
        <v>306</v>
      </c>
      <c r="C30" s="678"/>
      <c r="D30" s="678"/>
      <c r="E30" s="678"/>
      <c r="F30" s="678"/>
      <c r="G30" s="678"/>
      <c r="H30" s="678"/>
      <c r="I30" s="678"/>
      <c r="J30" s="678"/>
      <c r="K30" s="678"/>
      <c r="L30" s="678"/>
      <c r="M30" s="678"/>
      <c r="N30" s="678"/>
      <c r="O30" s="678"/>
      <c r="P30" s="678"/>
      <c r="Q30" s="679"/>
      <c r="R30" s="680">
        <v>885321</v>
      </c>
      <c r="S30" s="681"/>
      <c r="T30" s="681"/>
      <c r="U30" s="681"/>
      <c r="V30" s="681"/>
      <c r="W30" s="681"/>
      <c r="X30" s="681"/>
      <c r="Y30" s="682"/>
      <c r="Z30" s="713">
        <v>0.6</v>
      </c>
      <c r="AA30" s="713"/>
      <c r="AB30" s="713"/>
      <c r="AC30" s="713"/>
      <c r="AD30" s="714" t="s">
        <v>244</v>
      </c>
      <c r="AE30" s="714"/>
      <c r="AF30" s="714"/>
      <c r="AG30" s="714"/>
      <c r="AH30" s="714"/>
      <c r="AI30" s="714"/>
      <c r="AJ30" s="714"/>
      <c r="AK30" s="714"/>
      <c r="AL30" s="683" t="s">
        <v>244</v>
      </c>
      <c r="AM30" s="684"/>
      <c r="AN30" s="684"/>
      <c r="AO30" s="715"/>
      <c r="AP30" s="741" t="s">
        <v>222</v>
      </c>
      <c r="AQ30" s="742"/>
      <c r="AR30" s="742"/>
      <c r="AS30" s="742"/>
      <c r="AT30" s="742"/>
      <c r="AU30" s="742"/>
      <c r="AV30" s="742"/>
      <c r="AW30" s="742"/>
      <c r="AX30" s="742"/>
      <c r="AY30" s="742"/>
      <c r="AZ30" s="742"/>
      <c r="BA30" s="742"/>
      <c r="BB30" s="742"/>
      <c r="BC30" s="742"/>
      <c r="BD30" s="742"/>
      <c r="BE30" s="742"/>
      <c r="BF30" s="743"/>
      <c r="BG30" s="741" t="s">
        <v>307</v>
      </c>
      <c r="BH30" s="754"/>
      <c r="BI30" s="754"/>
      <c r="BJ30" s="754"/>
      <c r="BK30" s="754"/>
      <c r="BL30" s="754"/>
      <c r="BM30" s="754"/>
      <c r="BN30" s="754"/>
      <c r="BO30" s="754"/>
      <c r="BP30" s="754"/>
      <c r="BQ30" s="755"/>
      <c r="BR30" s="741" t="s">
        <v>308</v>
      </c>
      <c r="BS30" s="754"/>
      <c r="BT30" s="754"/>
      <c r="BU30" s="754"/>
      <c r="BV30" s="754"/>
      <c r="BW30" s="754"/>
      <c r="BX30" s="754"/>
      <c r="BY30" s="754"/>
      <c r="BZ30" s="754"/>
      <c r="CA30" s="754"/>
      <c r="CB30" s="755"/>
      <c r="CD30" s="767"/>
      <c r="CE30" s="768"/>
      <c r="CF30" s="719" t="s">
        <v>309</v>
      </c>
      <c r="CG30" s="720"/>
      <c r="CH30" s="720"/>
      <c r="CI30" s="720"/>
      <c r="CJ30" s="720"/>
      <c r="CK30" s="720"/>
      <c r="CL30" s="720"/>
      <c r="CM30" s="720"/>
      <c r="CN30" s="720"/>
      <c r="CO30" s="720"/>
      <c r="CP30" s="720"/>
      <c r="CQ30" s="721"/>
      <c r="CR30" s="680">
        <v>13079698</v>
      </c>
      <c r="CS30" s="681"/>
      <c r="CT30" s="681"/>
      <c r="CU30" s="681"/>
      <c r="CV30" s="681"/>
      <c r="CW30" s="681"/>
      <c r="CX30" s="681"/>
      <c r="CY30" s="682"/>
      <c r="CZ30" s="683">
        <v>8.6</v>
      </c>
      <c r="DA30" s="701"/>
      <c r="DB30" s="701"/>
      <c r="DC30" s="702"/>
      <c r="DD30" s="686">
        <v>12842301</v>
      </c>
      <c r="DE30" s="681"/>
      <c r="DF30" s="681"/>
      <c r="DG30" s="681"/>
      <c r="DH30" s="681"/>
      <c r="DI30" s="681"/>
      <c r="DJ30" s="681"/>
      <c r="DK30" s="682"/>
      <c r="DL30" s="686">
        <v>12842301</v>
      </c>
      <c r="DM30" s="681"/>
      <c r="DN30" s="681"/>
      <c r="DO30" s="681"/>
      <c r="DP30" s="681"/>
      <c r="DQ30" s="681"/>
      <c r="DR30" s="681"/>
      <c r="DS30" s="681"/>
      <c r="DT30" s="681"/>
      <c r="DU30" s="681"/>
      <c r="DV30" s="682"/>
      <c r="DW30" s="683">
        <v>18.100000000000001</v>
      </c>
      <c r="DX30" s="701"/>
      <c r="DY30" s="701"/>
      <c r="DZ30" s="701"/>
      <c r="EA30" s="701"/>
      <c r="EB30" s="701"/>
      <c r="EC30" s="722"/>
    </row>
    <row r="31" spans="2:133" ht="11.25" customHeight="1" x14ac:dyDescent="0.15">
      <c r="B31" s="677" t="s">
        <v>310</v>
      </c>
      <c r="C31" s="678"/>
      <c r="D31" s="678"/>
      <c r="E31" s="678"/>
      <c r="F31" s="678"/>
      <c r="G31" s="678"/>
      <c r="H31" s="678"/>
      <c r="I31" s="678"/>
      <c r="J31" s="678"/>
      <c r="K31" s="678"/>
      <c r="L31" s="678"/>
      <c r="M31" s="678"/>
      <c r="N31" s="678"/>
      <c r="O31" s="678"/>
      <c r="P31" s="678"/>
      <c r="Q31" s="679"/>
      <c r="R31" s="680">
        <v>49536735</v>
      </c>
      <c r="S31" s="681"/>
      <c r="T31" s="681"/>
      <c r="U31" s="681"/>
      <c r="V31" s="681"/>
      <c r="W31" s="681"/>
      <c r="X31" s="681"/>
      <c r="Y31" s="682"/>
      <c r="Z31" s="713">
        <v>31.3</v>
      </c>
      <c r="AA31" s="713"/>
      <c r="AB31" s="713"/>
      <c r="AC31" s="713"/>
      <c r="AD31" s="714" t="s">
        <v>138</v>
      </c>
      <c r="AE31" s="714"/>
      <c r="AF31" s="714"/>
      <c r="AG31" s="714"/>
      <c r="AH31" s="714"/>
      <c r="AI31" s="714"/>
      <c r="AJ31" s="714"/>
      <c r="AK31" s="714"/>
      <c r="AL31" s="683" t="s">
        <v>138</v>
      </c>
      <c r="AM31" s="684"/>
      <c r="AN31" s="684"/>
      <c r="AO31" s="715"/>
      <c r="AP31" s="756" t="s">
        <v>311</v>
      </c>
      <c r="AQ31" s="757"/>
      <c r="AR31" s="757"/>
      <c r="AS31" s="757"/>
      <c r="AT31" s="762" t="s">
        <v>312</v>
      </c>
      <c r="AU31" s="231"/>
      <c r="AV31" s="231"/>
      <c r="AW31" s="231"/>
      <c r="AX31" s="746" t="s">
        <v>187</v>
      </c>
      <c r="AY31" s="747"/>
      <c r="AZ31" s="747"/>
      <c r="BA31" s="747"/>
      <c r="BB31" s="747"/>
      <c r="BC31" s="747"/>
      <c r="BD31" s="747"/>
      <c r="BE31" s="747"/>
      <c r="BF31" s="748"/>
      <c r="BG31" s="749">
        <v>99.1</v>
      </c>
      <c r="BH31" s="750"/>
      <c r="BI31" s="750"/>
      <c r="BJ31" s="750"/>
      <c r="BK31" s="750"/>
      <c r="BL31" s="750"/>
      <c r="BM31" s="751">
        <v>98</v>
      </c>
      <c r="BN31" s="750"/>
      <c r="BO31" s="750"/>
      <c r="BP31" s="750"/>
      <c r="BQ31" s="752"/>
      <c r="BR31" s="749">
        <v>99.3</v>
      </c>
      <c r="BS31" s="750"/>
      <c r="BT31" s="750"/>
      <c r="BU31" s="750"/>
      <c r="BV31" s="750"/>
      <c r="BW31" s="750"/>
      <c r="BX31" s="751">
        <v>97.9</v>
      </c>
      <c r="BY31" s="750"/>
      <c r="BZ31" s="750"/>
      <c r="CA31" s="750"/>
      <c r="CB31" s="752"/>
      <c r="CD31" s="767"/>
      <c r="CE31" s="768"/>
      <c r="CF31" s="719" t="s">
        <v>313</v>
      </c>
      <c r="CG31" s="720"/>
      <c r="CH31" s="720"/>
      <c r="CI31" s="720"/>
      <c r="CJ31" s="720"/>
      <c r="CK31" s="720"/>
      <c r="CL31" s="720"/>
      <c r="CM31" s="720"/>
      <c r="CN31" s="720"/>
      <c r="CO31" s="720"/>
      <c r="CP31" s="720"/>
      <c r="CQ31" s="721"/>
      <c r="CR31" s="680">
        <v>628221</v>
      </c>
      <c r="CS31" s="699"/>
      <c r="CT31" s="699"/>
      <c r="CU31" s="699"/>
      <c r="CV31" s="699"/>
      <c r="CW31" s="699"/>
      <c r="CX31" s="699"/>
      <c r="CY31" s="700"/>
      <c r="CZ31" s="683">
        <v>0.4</v>
      </c>
      <c r="DA31" s="701"/>
      <c r="DB31" s="701"/>
      <c r="DC31" s="702"/>
      <c r="DD31" s="686">
        <v>628133</v>
      </c>
      <c r="DE31" s="699"/>
      <c r="DF31" s="699"/>
      <c r="DG31" s="699"/>
      <c r="DH31" s="699"/>
      <c r="DI31" s="699"/>
      <c r="DJ31" s="699"/>
      <c r="DK31" s="700"/>
      <c r="DL31" s="686">
        <v>628133</v>
      </c>
      <c r="DM31" s="699"/>
      <c r="DN31" s="699"/>
      <c r="DO31" s="699"/>
      <c r="DP31" s="699"/>
      <c r="DQ31" s="699"/>
      <c r="DR31" s="699"/>
      <c r="DS31" s="699"/>
      <c r="DT31" s="699"/>
      <c r="DU31" s="699"/>
      <c r="DV31" s="700"/>
      <c r="DW31" s="683">
        <v>0.9</v>
      </c>
      <c r="DX31" s="701"/>
      <c r="DY31" s="701"/>
      <c r="DZ31" s="701"/>
      <c r="EA31" s="701"/>
      <c r="EB31" s="701"/>
      <c r="EC31" s="722"/>
    </row>
    <row r="32" spans="2:133" ht="11.25" customHeight="1" x14ac:dyDescent="0.15">
      <c r="B32" s="771" t="s">
        <v>314</v>
      </c>
      <c r="C32" s="772"/>
      <c r="D32" s="772"/>
      <c r="E32" s="772"/>
      <c r="F32" s="772"/>
      <c r="G32" s="772"/>
      <c r="H32" s="772"/>
      <c r="I32" s="772"/>
      <c r="J32" s="772"/>
      <c r="K32" s="772"/>
      <c r="L32" s="772"/>
      <c r="M32" s="772"/>
      <c r="N32" s="772"/>
      <c r="O32" s="772"/>
      <c r="P32" s="772"/>
      <c r="Q32" s="773"/>
      <c r="R32" s="680" t="s">
        <v>244</v>
      </c>
      <c r="S32" s="681"/>
      <c r="T32" s="681"/>
      <c r="U32" s="681"/>
      <c r="V32" s="681"/>
      <c r="W32" s="681"/>
      <c r="X32" s="681"/>
      <c r="Y32" s="682"/>
      <c r="Z32" s="713" t="s">
        <v>244</v>
      </c>
      <c r="AA32" s="713"/>
      <c r="AB32" s="713"/>
      <c r="AC32" s="713"/>
      <c r="AD32" s="714" t="s">
        <v>244</v>
      </c>
      <c r="AE32" s="714"/>
      <c r="AF32" s="714"/>
      <c r="AG32" s="714"/>
      <c r="AH32" s="714"/>
      <c r="AI32" s="714"/>
      <c r="AJ32" s="714"/>
      <c r="AK32" s="714"/>
      <c r="AL32" s="683" t="s">
        <v>244</v>
      </c>
      <c r="AM32" s="684"/>
      <c r="AN32" s="684"/>
      <c r="AO32" s="715"/>
      <c r="AP32" s="758"/>
      <c r="AQ32" s="759"/>
      <c r="AR32" s="759"/>
      <c r="AS32" s="759"/>
      <c r="AT32" s="763"/>
      <c r="AU32" s="230" t="s">
        <v>315</v>
      </c>
      <c r="AV32" s="230"/>
      <c r="AW32" s="230"/>
      <c r="AX32" s="677" t="s">
        <v>316</v>
      </c>
      <c r="AY32" s="678"/>
      <c r="AZ32" s="678"/>
      <c r="BA32" s="678"/>
      <c r="BB32" s="678"/>
      <c r="BC32" s="678"/>
      <c r="BD32" s="678"/>
      <c r="BE32" s="678"/>
      <c r="BF32" s="679"/>
      <c r="BG32" s="753">
        <v>99.2</v>
      </c>
      <c r="BH32" s="699"/>
      <c r="BI32" s="699"/>
      <c r="BJ32" s="699"/>
      <c r="BK32" s="699"/>
      <c r="BL32" s="699"/>
      <c r="BM32" s="684">
        <v>98.3</v>
      </c>
      <c r="BN32" s="745"/>
      <c r="BO32" s="745"/>
      <c r="BP32" s="745"/>
      <c r="BQ32" s="726"/>
      <c r="BR32" s="753">
        <v>99.3</v>
      </c>
      <c r="BS32" s="699"/>
      <c r="BT32" s="699"/>
      <c r="BU32" s="699"/>
      <c r="BV32" s="699"/>
      <c r="BW32" s="699"/>
      <c r="BX32" s="684">
        <v>98.4</v>
      </c>
      <c r="BY32" s="745"/>
      <c r="BZ32" s="745"/>
      <c r="CA32" s="745"/>
      <c r="CB32" s="726"/>
      <c r="CD32" s="769"/>
      <c r="CE32" s="770"/>
      <c r="CF32" s="719" t="s">
        <v>317</v>
      </c>
      <c r="CG32" s="720"/>
      <c r="CH32" s="720"/>
      <c r="CI32" s="720"/>
      <c r="CJ32" s="720"/>
      <c r="CK32" s="720"/>
      <c r="CL32" s="720"/>
      <c r="CM32" s="720"/>
      <c r="CN32" s="720"/>
      <c r="CO32" s="720"/>
      <c r="CP32" s="720"/>
      <c r="CQ32" s="721"/>
      <c r="CR32" s="680">
        <v>83</v>
      </c>
      <c r="CS32" s="681"/>
      <c r="CT32" s="681"/>
      <c r="CU32" s="681"/>
      <c r="CV32" s="681"/>
      <c r="CW32" s="681"/>
      <c r="CX32" s="681"/>
      <c r="CY32" s="682"/>
      <c r="CZ32" s="683">
        <v>0</v>
      </c>
      <c r="DA32" s="701"/>
      <c r="DB32" s="701"/>
      <c r="DC32" s="702"/>
      <c r="DD32" s="686">
        <v>83</v>
      </c>
      <c r="DE32" s="681"/>
      <c r="DF32" s="681"/>
      <c r="DG32" s="681"/>
      <c r="DH32" s="681"/>
      <c r="DI32" s="681"/>
      <c r="DJ32" s="681"/>
      <c r="DK32" s="682"/>
      <c r="DL32" s="686">
        <v>83</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318</v>
      </c>
      <c r="C33" s="678"/>
      <c r="D33" s="678"/>
      <c r="E33" s="678"/>
      <c r="F33" s="678"/>
      <c r="G33" s="678"/>
      <c r="H33" s="678"/>
      <c r="I33" s="678"/>
      <c r="J33" s="678"/>
      <c r="K33" s="678"/>
      <c r="L33" s="678"/>
      <c r="M33" s="678"/>
      <c r="N33" s="678"/>
      <c r="O33" s="678"/>
      <c r="P33" s="678"/>
      <c r="Q33" s="679"/>
      <c r="R33" s="680">
        <v>8971500</v>
      </c>
      <c r="S33" s="681"/>
      <c r="T33" s="681"/>
      <c r="U33" s="681"/>
      <c r="V33" s="681"/>
      <c r="W33" s="681"/>
      <c r="X33" s="681"/>
      <c r="Y33" s="682"/>
      <c r="Z33" s="713">
        <v>5.7</v>
      </c>
      <c r="AA33" s="713"/>
      <c r="AB33" s="713"/>
      <c r="AC33" s="713"/>
      <c r="AD33" s="714" t="s">
        <v>244</v>
      </c>
      <c r="AE33" s="714"/>
      <c r="AF33" s="714"/>
      <c r="AG33" s="714"/>
      <c r="AH33" s="714"/>
      <c r="AI33" s="714"/>
      <c r="AJ33" s="714"/>
      <c r="AK33" s="714"/>
      <c r="AL33" s="683" t="s">
        <v>244</v>
      </c>
      <c r="AM33" s="684"/>
      <c r="AN33" s="684"/>
      <c r="AO33" s="715"/>
      <c r="AP33" s="760"/>
      <c r="AQ33" s="761"/>
      <c r="AR33" s="761"/>
      <c r="AS33" s="761"/>
      <c r="AT33" s="764"/>
      <c r="AU33" s="232"/>
      <c r="AV33" s="232"/>
      <c r="AW33" s="232"/>
      <c r="AX33" s="661" t="s">
        <v>319</v>
      </c>
      <c r="AY33" s="662"/>
      <c r="AZ33" s="662"/>
      <c r="BA33" s="662"/>
      <c r="BB33" s="662"/>
      <c r="BC33" s="662"/>
      <c r="BD33" s="662"/>
      <c r="BE33" s="662"/>
      <c r="BF33" s="663"/>
      <c r="BG33" s="744">
        <v>99</v>
      </c>
      <c r="BH33" s="665"/>
      <c r="BI33" s="665"/>
      <c r="BJ33" s="665"/>
      <c r="BK33" s="665"/>
      <c r="BL33" s="665"/>
      <c r="BM33" s="707">
        <v>97.5</v>
      </c>
      <c r="BN33" s="665"/>
      <c r="BO33" s="665"/>
      <c r="BP33" s="665"/>
      <c r="BQ33" s="709"/>
      <c r="BR33" s="744">
        <v>99.2</v>
      </c>
      <c r="BS33" s="665"/>
      <c r="BT33" s="665"/>
      <c r="BU33" s="665"/>
      <c r="BV33" s="665"/>
      <c r="BW33" s="665"/>
      <c r="BX33" s="707">
        <v>97.2</v>
      </c>
      <c r="BY33" s="665"/>
      <c r="BZ33" s="665"/>
      <c r="CA33" s="665"/>
      <c r="CB33" s="709"/>
      <c r="CD33" s="719" t="s">
        <v>320</v>
      </c>
      <c r="CE33" s="720"/>
      <c r="CF33" s="720"/>
      <c r="CG33" s="720"/>
      <c r="CH33" s="720"/>
      <c r="CI33" s="720"/>
      <c r="CJ33" s="720"/>
      <c r="CK33" s="720"/>
      <c r="CL33" s="720"/>
      <c r="CM33" s="720"/>
      <c r="CN33" s="720"/>
      <c r="CO33" s="720"/>
      <c r="CP33" s="720"/>
      <c r="CQ33" s="721"/>
      <c r="CR33" s="680">
        <v>78588164</v>
      </c>
      <c r="CS33" s="699"/>
      <c r="CT33" s="699"/>
      <c r="CU33" s="699"/>
      <c r="CV33" s="699"/>
      <c r="CW33" s="699"/>
      <c r="CX33" s="699"/>
      <c r="CY33" s="700"/>
      <c r="CZ33" s="683">
        <v>51.5</v>
      </c>
      <c r="DA33" s="701"/>
      <c r="DB33" s="701"/>
      <c r="DC33" s="702"/>
      <c r="DD33" s="686">
        <v>36818885</v>
      </c>
      <c r="DE33" s="699"/>
      <c r="DF33" s="699"/>
      <c r="DG33" s="699"/>
      <c r="DH33" s="699"/>
      <c r="DI33" s="699"/>
      <c r="DJ33" s="699"/>
      <c r="DK33" s="700"/>
      <c r="DL33" s="686">
        <v>25975225</v>
      </c>
      <c r="DM33" s="699"/>
      <c r="DN33" s="699"/>
      <c r="DO33" s="699"/>
      <c r="DP33" s="699"/>
      <c r="DQ33" s="699"/>
      <c r="DR33" s="699"/>
      <c r="DS33" s="699"/>
      <c r="DT33" s="699"/>
      <c r="DU33" s="699"/>
      <c r="DV33" s="700"/>
      <c r="DW33" s="683">
        <v>36.6</v>
      </c>
      <c r="DX33" s="701"/>
      <c r="DY33" s="701"/>
      <c r="DZ33" s="701"/>
      <c r="EA33" s="701"/>
      <c r="EB33" s="701"/>
      <c r="EC33" s="722"/>
    </row>
    <row r="34" spans="2:133" ht="11.25" customHeight="1" x14ac:dyDescent="0.15">
      <c r="B34" s="677" t="s">
        <v>321</v>
      </c>
      <c r="C34" s="678"/>
      <c r="D34" s="678"/>
      <c r="E34" s="678"/>
      <c r="F34" s="678"/>
      <c r="G34" s="678"/>
      <c r="H34" s="678"/>
      <c r="I34" s="678"/>
      <c r="J34" s="678"/>
      <c r="K34" s="678"/>
      <c r="L34" s="678"/>
      <c r="M34" s="678"/>
      <c r="N34" s="678"/>
      <c r="O34" s="678"/>
      <c r="P34" s="678"/>
      <c r="Q34" s="679"/>
      <c r="R34" s="680">
        <v>1173972</v>
      </c>
      <c r="S34" s="681"/>
      <c r="T34" s="681"/>
      <c r="U34" s="681"/>
      <c r="V34" s="681"/>
      <c r="W34" s="681"/>
      <c r="X34" s="681"/>
      <c r="Y34" s="682"/>
      <c r="Z34" s="713">
        <v>0.7</v>
      </c>
      <c r="AA34" s="713"/>
      <c r="AB34" s="713"/>
      <c r="AC34" s="713"/>
      <c r="AD34" s="714">
        <v>168680</v>
      </c>
      <c r="AE34" s="714"/>
      <c r="AF34" s="714"/>
      <c r="AG34" s="714"/>
      <c r="AH34" s="714"/>
      <c r="AI34" s="714"/>
      <c r="AJ34" s="714"/>
      <c r="AK34" s="714"/>
      <c r="AL34" s="683">
        <v>0.2</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322</v>
      </c>
      <c r="CE34" s="720"/>
      <c r="CF34" s="720"/>
      <c r="CG34" s="720"/>
      <c r="CH34" s="720"/>
      <c r="CI34" s="720"/>
      <c r="CJ34" s="720"/>
      <c r="CK34" s="720"/>
      <c r="CL34" s="720"/>
      <c r="CM34" s="720"/>
      <c r="CN34" s="720"/>
      <c r="CO34" s="720"/>
      <c r="CP34" s="720"/>
      <c r="CQ34" s="721"/>
      <c r="CR34" s="680">
        <v>17428749</v>
      </c>
      <c r="CS34" s="681"/>
      <c r="CT34" s="681"/>
      <c r="CU34" s="681"/>
      <c r="CV34" s="681"/>
      <c r="CW34" s="681"/>
      <c r="CX34" s="681"/>
      <c r="CY34" s="682"/>
      <c r="CZ34" s="683">
        <v>11.4</v>
      </c>
      <c r="DA34" s="701"/>
      <c r="DB34" s="701"/>
      <c r="DC34" s="702"/>
      <c r="DD34" s="686">
        <v>14254572</v>
      </c>
      <c r="DE34" s="681"/>
      <c r="DF34" s="681"/>
      <c r="DG34" s="681"/>
      <c r="DH34" s="681"/>
      <c r="DI34" s="681"/>
      <c r="DJ34" s="681"/>
      <c r="DK34" s="682"/>
      <c r="DL34" s="686">
        <v>10165058</v>
      </c>
      <c r="DM34" s="681"/>
      <c r="DN34" s="681"/>
      <c r="DO34" s="681"/>
      <c r="DP34" s="681"/>
      <c r="DQ34" s="681"/>
      <c r="DR34" s="681"/>
      <c r="DS34" s="681"/>
      <c r="DT34" s="681"/>
      <c r="DU34" s="681"/>
      <c r="DV34" s="682"/>
      <c r="DW34" s="683">
        <v>14.3</v>
      </c>
      <c r="DX34" s="701"/>
      <c r="DY34" s="701"/>
      <c r="DZ34" s="701"/>
      <c r="EA34" s="701"/>
      <c r="EB34" s="701"/>
      <c r="EC34" s="722"/>
    </row>
    <row r="35" spans="2:133" ht="11.25" customHeight="1" x14ac:dyDescent="0.15">
      <c r="B35" s="677" t="s">
        <v>323</v>
      </c>
      <c r="C35" s="678"/>
      <c r="D35" s="678"/>
      <c r="E35" s="678"/>
      <c r="F35" s="678"/>
      <c r="G35" s="678"/>
      <c r="H35" s="678"/>
      <c r="I35" s="678"/>
      <c r="J35" s="678"/>
      <c r="K35" s="678"/>
      <c r="L35" s="678"/>
      <c r="M35" s="678"/>
      <c r="N35" s="678"/>
      <c r="O35" s="678"/>
      <c r="P35" s="678"/>
      <c r="Q35" s="679"/>
      <c r="R35" s="680">
        <v>1902556</v>
      </c>
      <c r="S35" s="681"/>
      <c r="T35" s="681"/>
      <c r="U35" s="681"/>
      <c r="V35" s="681"/>
      <c r="W35" s="681"/>
      <c r="X35" s="681"/>
      <c r="Y35" s="682"/>
      <c r="Z35" s="713">
        <v>1.2</v>
      </c>
      <c r="AA35" s="713"/>
      <c r="AB35" s="713"/>
      <c r="AC35" s="713"/>
      <c r="AD35" s="714" t="s">
        <v>244</v>
      </c>
      <c r="AE35" s="714"/>
      <c r="AF35" s="714"/>
      <c r="AG35" s="714"/>
      <c r="AH35" s="714"/>
      <c r="AI35" s="714"/>
      <c r="AJ35" s="714"/>
      <c r="AK35" s="714"/>
      <c r="AL35" s="683" t="s">
        <v>138</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326</v>
      </c>
      <c r="CE35" s="720"/>
      <c r="CF35" s="720"/>
      <c r="CG35" s="720"/>
      <c r="CH35" s="720"/>
      <c r="CI35" s="720"/>
      <c r="CJ35" s="720"/>
      <c r="CK35" s="720"/>
      <c r="CL35" s="720"/>
      <c r="CM35" s="720"/>
      <c r="CN35" s="720"/>
      <c r="CO35" s="720"/>
      <c r="CP35" s="720"/>
      <c r="CQ35" s="721"/>
      <c r="CR35" s="680">
        <v>4296628</v>
      </c>
      <c r="CS35" s="699"/>
      <c r="CT35" s="699"/>
      <c r="CU35" s="699"/>
      <c r="CV35" s="699"/>
      <c r="CW35" s="699"/>
      <c r="CX35" s="699"/>
      <c r="CY35" s="700"/>
      <c r="CZ35" s="683">
        <v>2.8</v>
      </c>
      <c r="DA35" s="701"/>
      <c r="DB35" s="701"/>
      <c r="DC35" s="702"/>
      <c r="DD35" s="686">
        <v>3254295</v>
      </c>
      <c r="DE35" s="699"/>
      <c r="DF35" s="699"/>
      <c r="DG35" s="699"/>
      <c r="DH35" s="699"/>
      <c r="DI35" s="699"/>
      <c r="DJ35" s="699"/>
      <c r="DK35" s="700"/>
      <c r="DL35" s="686">
        <v>3241937</v>
      </c>
      <c r="DM35" s="699"/>
      <c r="DN35" s="699"/>
      <c r="DO35" s="699"/>
      <c r="DP35" s="699"/>
      <c r="DQ35" s="699"/>
      <c r="DR35" s="699"/>
      <c r="DS35" s="699"/>
      <c r="DT35" s="699"/>
      <c r="DU35" s="699"/>
      <c r="DV35" s="700"/>
      <c r="DW35" s="683">
        <v>4.5999999999999996</v>
      </c>
      <c r="DX35" s="701"/>
      <c r="DY35" s="701"/>
      <c r="DZ35" s="701"/>
      <c r="EA35" s="701"/>
      <c r="EB35" s="701"/>
      <c r="EC35" s="722"/>
    </row>
    <row r="36" spans="2:133" ht="11.25" customHeight="1" x14ac:dyDescent="0.15">
      <c r="B36" s="677" t="s">
        <v>327</v>
      </c>
      <c r="C36" s="678"/>
      <c r="D36" s="678"/>
      <c r="E36" s="678"/>
      <c r="F36" s="678"/>
      <c r="G36" s="678"/>
      <c r="H36" s="678"/>
      <c r="I36" s="678"/>
      <c r="J36" s="678"/>
      <c r="K36" s="678"/>
      <c r="L36" s="678"/>
      <c r="M36" s="678"/>
      <c r="N36" s="678"/>
      <c r="O36" s="678"/>
      <c r="P36" s="678"/>
      <c r="Q36" s="679"/>
      <c r="R36" s="680">
        <v>438812</v>
      </c>
      <c r="S36" s="681"/>
      <c r="T36" s="681"/>
      <c r="U36" s="681"/>
      <c r="V36" s="681"/>
      <c r="W36" s="681"/>
      <c r="X36" s="681"/>
      <c r="Y36" s="682"/>
      <c r="Z36" s="713">
        <v>0.3</v>
      </c>
      <c r="AA36" s="713"/>
      <c r="AB36" s="713"/>
      <c r="AC36" s="713"/>
      <c r="AD36" s="714" t="s">
        <v>244</v>
      </c>
      <c r="AE36" s="714"/>
      <c r="AF36" s="714"/>
      <c r="AG36" s="714"/>
      <c r="AH36" s="714"/>
      <c r="AI36" s="714"/>
      <c r="AJ36" s="714"/>
      <c r="AK36" s="714"/>
      <c r="AL36" s="683" t="s">
        <v>244</v>
      </c>
      <c r="AM36" s="684"/>
      <c r="AN36" s="684"/>
      <c r="AO36" s="715"/>
      <c r="AP36" s="235"/>
      <c r="AQ36" s="732" t="s">
        <v>328</v>
      </c>
      <c r="AR36" s="733"/>
      <c r="AS36" s="733"/>
      <c r="AT36" s="733"/>
      <c r="AU36" s="733"/>
      <c r="AV36" s="733"/>
      <c r="AW36" s="733"/>
      <c r="AX36" s="733"/>
      <c r="AY36" s="734"/>
      <c r="AZ36" s="735">
        <v>13606944</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452859</v>
      </c>
      <c r="BW36" s="736"/>
      <c r="BX36" s="736"/>
      <c r="BY36" s="736"/>
      <c r="BZ36" s="736"/>
      <c r="CA36" s="736"/>
      <c r="CB36" s="737"/>
      <c r="CD36" s="719" t="s">
        <v>330</v>
      </c>
      <c r="CE36" s="720"/>
      <c r="CF36" s="720"/>
      <c r="CG36" s="720"/>
      <c r="CH36" s="720"/>
      <c r="CI36" s="720"/>
      <c r="CJ36" s="720"/>
      <c r="CK36" s="720"/>
      <c r="CL36" s="720"/>
      <c r="CM36" s="720"/>
      <c r="CN36" s="720"/>
      <c r="CO36" s="720"/>
      <c r="CP36" s="720"/>
      <c r="CQ36" s="721"/>
      <c r="CR36" s="680">
        <v>38588292</v>
      </c>
      <c r="CS36" s="681"/>
      <c r="CT36" s="681"/>
      <c r="CU36" s="681"/>
      <c r="CV36" s="681"/>
      <c r="CW36" s="681"/>
      <c r="CX36" s="681"/>
      <c r="CY36" s="682"/>
      <c r="CZ36" s="683">
        <v>25.3</v>
      </c>
      <c r="DA36" s="701"/>
      <c r="DB36" s="701"/>
      <c r="DC36" s="702"/>
      <c r="DD36" s="686">
        <v>9923886</v>
      </c>
      <c r="DE36" s="681"/>
      <c r="DF36" s="681"/>
      <c r="DG36" s="681"/>
      <c r="DH36" s="681"/>
      <c r="DI36" s="681"/>
      <c r="DJ36" s="681"/>
      <c r="DK36" s="682"/>
      <c r="DL36" s="686">
        <v>5150123</v>
      </c>
      <c r="DM36" s="681"/>
      <c r="DN36" s="681"/>
      <c r="DO36" s="681"/>
      <c r="DP36" s="681"/>
      <c r="DQ36" s="681"/>
      <c r="DR36" s="681"/>
      <c r="DS36" s="681"/>
      <c r="DT36" s="681"/>
      <c r="DU36" s="681"/>
      <c r="DV36" s="682"/>
      <c r="DW36" s="683">
        <v>7.3</v>
      </c>
      <c r="DX36" s="701"/>
      <c r="DY36" s="701"/>
      <c r="DZ36" s="701"/>
      <c r="EA36" s="701"/>
      <c r="EB36" s="701"/>
      <c r="EC36" s="722"/>
    </row>
    <row r="37" spans="2:133" ht="11.25" customHeight="1" x14ac:dyDescent="0.15">
      <c r="B37" s="677" t="s">
        <v>331</v>
      </c>
      <c r="C37" s="678"/>
      <c r="D37" s="678"/>
      <c r="E37" s="678"/>
      <c r="F37" s="678"/>
      <c r="G37" s="678"/>
      <c r="H37" s="678"/>
      <c r="I37" s="678"/>
      <c r="J37" s="678"/>
      <c r="K37" s="678"/>
      <c r="L37" s="678"/>
      <c r="M37" s="678"/>
      <c r="N37" s="678"/>
      <c r="O37" s="678"/>
      <c r="P37" s="678"/>
      <c r="Q37" s="679"/>
      <c r="R37" s="680">
        <v>2479894</v>
      </c>
      <c r="S37" s="681"/>
      <c r="T37" s="681"/>
      <c r="U37" s="681"/>
      <c r="V37" s="681"/>
      <c r="W37" s="681"/>
      <c r="X37" s="681"/>
      <c r="Y37" s="682"/>
      <c r="Z37" s="713">
        <v>1.6</v>
      </c>
      <c r="AA37" s="713"/>
      <c r="AB37" s="713"/>
      <c r="AC37" s="713"/>
      <c r="AD37" s="714" t="s">
        <v>244</v>
      </c>
      <c r="AE37" s="714"/>
      <c r="AF37" s="714"/>
      <c r="AG37" s="714"/>
      <c r="AH37" s="714"/>
      <c r="AI37" s="714"/>
      <c r="AJ37" s="714"/>
      <c r="AK37" s="714"/>
      <c r="AL37" s="683" t="s">
        <v>244</v>
      </c>
      <c r="AM37" s="684"/>
      <c r="AN37" s="684"/>
      <c r="AO37" s="715"/>
      <c r="AQ37" s="723" t="s">
        <v>332</v>
      </c>
      <c r="AR37" s="724"/>
      <c r="AS37" s="724"/>
      <c r="AT37" s="724"/>
      <c r="AU37" s="724"/>
      <c r="AV37" s="724"/>
      <c r="AW37" s="724"/>
      <c r="AX37" s="724"/>
      <c r="AY37" s="725"/>
      <c r="AZ37" s="680">
        <v>4257805</v>
      </c>
      <c r="BA37" s="681"/>
      <c r="BB37" s="681"/>
      <c r="BC37" s="681"/>
      <c r="BD37" s="699"/>
      <c r="BE37" s="699"/>
      <c r="BF37" s="726"/>
      <c r="BG37" s="719" t="s">
        <v>333</v>
      </c>
      <c r="BH37" s="720"/>
      <c r="BI37" s="720"/>
      <c r="BJ37" s="720"/>
      <c r="BK37" s="720"/>
      <c r="BL37" s="720"/>
      <c r="BM37" s="720"/>
      <c r="BN37" s="720"/>
      <c r="BO37" s="720"/>
      <c r="BP37" s="720"/>
      <c r="BQ37" s="720"/>
      <c r="BR37" s="720"/>
      <c r="BS37" s="720"/>
      <c r="BT37" s="720"/>
      <c r="BU37" s="721"/>
      <c r="BV37" s="680">
        <v>255991</v>
      </c>
      <c r="BW37" s="681"/>
      <c r="BX37" s="681"/>
      <c r="BY37" s="681"/>
      <c r="BZ37" s="681"/>
      <c r="CA37" s="681"/>
      <c r="CB37" s="727"/>
      <c r="CD37" s="719" t="s">
        <v>334</v>
      </c>
      <c r="CE37" s="720"/>
      <c r="CF37" s="720"/>
      <c r="CG37" s="720"/>
      <c r="CH37" s="720"/>
      <c r="CI37" s="720"/>
      <c r="CJ37" s="720"/>
      <c r="CK37" s="720"/>
      <c r="CL37" s="720"/>
      <c r="CM37" s="720"/>
      <c r="CN37" s="720"/>
      <c r="CO37" s="720"/>
      <c r="CP37" s="720"/>
      <c r="CQ37" s="721"/>
      <c r="CR37" s="680">
        <v>278167</v>
      </c>
      <c r="CS37" s="699"/>
      <c r="CT37" s="699"/>
      <c r="CU37" s="699"/>
      <c r="CV37" s="699"/>
      <c r="CW37" s="699"/>
      <c r="CX37" s="699"/>
      <c r="CY37" s="700"/>
      <c r="CZ37" s="683">
        <v>0.2</v>
      </c>
      <c r="DA37" s="701"/>
      <c r="DB37" s="701"/>
      <c r="DC37" s="702"/>
      <c r="DD37" s="686">
        <v>278167</v>
      </c>
      <c r="DE37" s="699"/>
      <c r="DF37" s="699"/>
      <c r="DG37" s="699"/>
      <c r="DH37" s="699"/>
      <c r="DI37" s="699"/>
      <c r="DJ37" s="699"/>
      <c r="DK37" s="700"/>
      <c r="DL37" s="686">
        <v>278167</v>
      </c>
      <c r="DM37" s="699"/>
      <c r="DN37" s="699"/>
      <c r="DO37" s="699"/>
      <c r="DP37" s="699"/>
      <c r="DQ37" s="699"/>
      <c r="DR37" s="699"/>
      <c r="DS37" s="699"/>
      <c r="DT37" s="699"/>
      <c r="DU37" s="699"/>
      <c r="DV37" s="700"/>
      <c r="DW37" s="683">
        <v>0.4</v>
      </c>
      <c r="DX37" s="701"/>
      <c r="DY37" s="701"/>
      <c r="DZ37" s="701"/>
      <c r="EA37" s="701"/>
      <c r="EB37" s="701"/>
      <c r="EC37" s="722"/>
    </row>
    <row r="38" spans="2:133" ht="11.25" customHeight="1" x14ac:dyDescent="0.15">
      <c r="B38" s="677" t="s">
        <v>335</v>
      </c>
      <c r="C38" s="678"/>
      <c r="D38" s="678"/>
      <c r="E38" s="678"/>
      <c r="F38" s="678"/>
      <c r="G38" s="678"/>
      <c r="H38" s="678"/>
      <c r="I38" s="678"/>
      <c r="J38" s="678"/>
      <c r="K38" s="678"/>
      <c r="L38" s="678"/>
      <c r="M38" s="678"/>
      <c r="N38" s="678"/>
      <c r="O38" s="678"/>
      <c r="P38" s="678"/>
      <c r="Q38" s="679"/>
      <c r="R38" s="680">
        <v>8168702</v>
      </c>
      <c r="S38" s="681"/>
      <c r="T38" s="681"/>
      <c r="U38" s="681"/>
      <c r="V38" s="681"/>
      <c r="W38" s="681"/>
      <c r="X38" s="681"/>
      <c r="Y38" s="682"/>
      <c r="Z38" s="713">
        <v>5.2</v>
      </c>
      <c r="AA38" s="713"/>
      <c r="AB38" s="713"/>
      <c r="AC38" s="713"/>
      <c r="AD38" s="714">
        <v>107017</v>
      </c>
      <c r="AE38" s="714"/>
      <c r="AF38" s="714"/>
      <c r="AG38" s="714"/>
      <c r="AH38" s="714"/>
      <c r="AI38" s="714"/>
      <c r="AJ38" s="714"/>
      <c r="AK38" s="714"/>
      <c r="AL38" s="683">
        <v>0.2</v>
      </c>
      <c r="AM38" s="684"/>
      <c r="AN38" s="684"/>
      <c r="AO38" s="715"/>
      <c r="AQ38" s="723" t="s">
        <v>336</v>
      </c>
      <c r="AR38" s="724"/>
      <c r="AS38" s="724"/>
      <c r="AT38" s="724"/>
      <c r="AU38" s="724"/>
      <c r="AV38" s="724"/>
      <c r="AW38" s="724"/>
      <c r="AX38" s="724"/>
      <c r="AY38" s="725"/>
      <c r="AZ38" s="680">
        <v>264079</v>
      </c>
      <c r="BA38" s="681"/>
      <c r="BB38" s="681"/>
      <c r="BC38" s="681"/>
      <c r="BD38" s="699"/>
      <c r="BE38" s="699"/>
      <c r="BF38" s="726"/>
      <c r="BG38" s="719" t="s">
        <v>337</v>
      </c>
      <c r="BH38" s="720"/>
      <c r="BI38" s="720"/>
      <c r="BJ38" s="720"/>
      <c r="BK38" s="720"/>
      <c r="BL38" s="720"/>
      <c r="BM38" s="720"/>
      <c r="BN38" s="720"/>
      <c r="BO38" s="720"/>
      <c r="BP38" s="720"/>
      <c r="BQ38" s="720"/>
      <c r="BR38" s="720"/>
      <c r="BS38" s="720"/>
      <c r="BT38" s="720"/>
      <c r="BU38" s="721"/>
      <c r="BV38" s="680">
        <v>32853</v>
      </c>
      <c r="BW38" s="681"/>
      <c r="BX38" s="681"/>
      <c r="BY38" s="681"/>
      <c r="BZ38" s="681"/>
      <c r="CA38" s="681"/>
      <c r="CB38" s="727"/>
      <c r="CD38" s="719" t="s">
        <v>338</v>
      </c>
      <c r="CE38" s="720"/>
      <c r="CF38" s="720"/>
      <c r="CG38" s="720"/>
      <c r="CH38" s="720"/>
      <c r="CI38" s="720"/>
      <c r="CJ38" s="720"/>
      <c r="CK38" s="720"/>
      <c r="CL38" s="720"/>
      <c r="CM38" s="720"/>
      <c r="CN38" s="720"/>
      <c r="CO38" s="720"/>
      <c r="CP38" s="720"/>
      <c r="CQ38" s="721"/>
      <c r="CR38" s="680">
        <v>8986095</v>
      </c>
      <c r="CS38" s="681"/>
      <c r="CT38" s="681"/>
      <c r="CU38" s="681"/>
      <c r="CV38" s="681"/>
      <c r="CW38" s="681"/>
      <c r="CX38" s="681"/>
      <c r="CY38" s="682"/>
      <c r="CZ38" s="683">
        <v>5.9</v>
      </c>
      <c r="DA38" s="701"/>
      <c r="DB38" s="701"/>
      <c r="DC38" s="702"/>
      <c r="DD38" s="686">
        <v>7429546</v>
      </c>
      <c r="DE38" s="681"/>
      <c r="DF38" s="681"/>
      <c r="DG38" s="681"/>
      <c r="DH38" s="681"/>
      <c r="DI38" s="681"/>
      <c r="DJ38" s="681"/>
      <c r="DK38" s="682"/>
      <c r="DL38" s="686">
        <v>6898359</v>
      </c>
      <c r="DM38" s="681"/>
      <c r="DN38" s="681"/>
      <c r="DO38" s="681"/>
      <c r="DP38" s="681"/>
      <c r="DQ38" s="681"/>
      <c r="DR38" s="681"/>
      <c r="DS38" s="681"/>
      <c r="DT38" s="681"/>
      <c r="DU38" s="681"/>
      <c r="DV38" s="682"/>
      <c r="DW38" s="683">
        <v>9.6999999999999993</v>
      </c>
      <c r="DX38" s="701"/>
      <c r="DY38" s="701"/>
      <c r="DZ38" s="701"/>
      <c r="EA38" s="701"/>
      <c r="EB38" s="701"/>
      <c r="EC38" s="722"/>
    </row>
    <row r="39" spans="2:133" ht="11.25" customHeight="1" x14ac:dyDescent="0.15">
      <c r="B39" s="677" t="s">
        <v>339</v>
      </c>
      <c r="C39" s="678"/>
      <c r="D39" s="678"/>
      <c r="E39" s="678"/>
      <c r="F39" s="678"/>
      <c r="G39" s="678"/>
      <c r="H39" s="678"/>
      <c r="I39" s="678"/>
      <c r="J39" s="678"/>
      <c r="K39" s="678"/>
      <c r="L39" s="678"/>
      <c r="M39" s="678"/>
      <c r="N39" s="678"/>
      <c r="O39" s="678"/>
      <c r="P39" s="678"/>
      <c r="Q39" s="679"/>
      <c r="R39" s="680">
        <v>11941800</v>
      </c>
      <c r="S39" s="681"/>
      <c r="T39" s="681"/>
      <c r="U39" s="681"/>
      <c r="V39" s="681"/>
      <c r="W39" s="681"/>
      <c r="X39" s="681"/>
      <c r="Y39" s="682"/>
      <c r="Z39" s="713">
        <v>7.5</v>
      </c>
      <c r="AA39" s="713"/>
      <c r="AB39" s="713"/>
      <c r="AC39" s="713"/>
      <c r="AD39" s="714" t="s">
        <v>244</v>
      </c>
      <c r="AE39" s="714"/>
      <c r="AF39" s="714"/>
      <c r="AG39" s="714"/>
      <c r="AH39" s="714"/>
      <c r="AI39" s="714"/>
      <c r="AJ39" s="714"/>
      <c r="AK39" s="714"/>
      <c r="AL39" s="683" t="s">
        <v>138</v>
      </c>
      <c r="AM39" s="684"/>
      <c r="AN39" s="684"/>
      <c r="AO39" s="715"/>
      <c r="AQ39" s="723" t="s">
        <v>340</v>
      </c>
      <c r="AR39" s="724"/>
      <c r="AS39" s="724"/>
      <c r="AT39" s="724"/>
      <c r="AU39" s="724"/>
      <c r="AV39" s="724"/>
      <c r="AW39" s="724"/>
      <c r="AX39" s="724"/>
      <c r="AY39" s="725"/>
      <c r="AZ39" s="680">
        <v>146330</v>
      </c>
      <c r="BA39" s="681"/>
      <c r="BB39" s="681"/>
      <c r="BC39" s="681"/>
      <c r="BD39" s="699"/>
      <c r="BE39" s="699"/>
      <c r="BF39" s="726"/>
      <c r="BG39" s="719" t="s">
        <v>341</v>
      </c>
      <c r="BH39" s="720"/>
      <c r="BI39" s="720"/>
      <c r="BJ39" s="720"/>
      <c r="BK39" s="720"/>
      <c r="BL39" s="720"/>
      <c r="BM39" s="720"/>
      <c r="BN39" s="720"/>
      <c r="BO39" s="720"/>
      <c r="BP39" s="720"/>
      <c r="BQ39" s="720"/>
      <c r="BR39" s="720"/>
      <c r="BS39" s="720"/>
      <c r="BT39" s="720"/>
      <c r="BU39" s="721"/>
      <c r="BV39" s="680">
        <v>49675</v>
      </c>
      <c r="BW39" s="681"/>
      <c r="BX39" s="681"/>
      <c r="BY39" s="681"/>
      <c r="BZ39" s="681"/>
      <c r="CA39" s="681"/>
      <c r="CB39" s="727"/>
      <c r="CD39" s="719" t="s">
        <v>342</v>
      </c>
      <c r="CE39" s="720"/>
      <c r="CF39" s="720"/>
      <c r="CG39" s="720"/>
      <c r="CH39" s="720"/>
      <c r="CI39" s="720"/>
      <c r="CJ39" s="720"/>
      <c r="CK39" s="720"/>
      <c r="CL39" s="720"/>
      <c r="CM39" s="720"/>
      <c r="CN39" s="720"/>
      <c r="CO39" s="720"/>
      <c r="CP39" s="720"/>
      <c r="CQ39" s="721"/>
      <c r="CR39" s="680">
        <v>513996</v>
      </c>
      <c r="CS39" s="699"/>
      <c r="CT39" s="699"/>
      <c r="CU39" s="699"/>
      <c r="CV39" s="699"/>
      <c r="CW39" s="699"/>
      <c r="CX39" s="699"/>
      <c r="CY39" s="700"/>
      <c r="CZ39" s="683">
        <v>0.3</v>
      </c>
      <c r="DA39" s="701"/>
      <c r="DB39" s="701"/>
      <c r="DC39" s="702"/>
      <c r="DD39" s="686">
        <v>501254</v>
      </c>
      <c r="DE39" s="699"/>
      <c r="DF39" s="699"/>
      <c r="DG39" s="699"/>
      <c r="DH39" s="699"/>
      <c r="DI39" s="699"/>
      <c r="DJ39" s="699"/>
      <c r="DK39" s="700"/>
      <c r="DL39" s="686" t="s">
        <v>244</v>
      </c>
      <c r="DM39" s="699"/>
      <c r="DN39" s="699"/>
      <c r="DO39" s="699"/>
      <c r="DP39" s="699"/>
      <c r="DQ39" s="699"/>
      <c r="DR39" s="699"/>
      <c r="DS39" s="699"/>
      <c r="DT39" s="699"/>
      <c r="DU39" s="699"/>
      <c r="DV39" s="700"/>
      <c r="DW39" s="683" t="s">
        <v>138</v>
      </c>
      <c r="DX39" s="701"/>
      <c r="DY39" s="701"/>
      <c r="DZ39" s="701"/>
      <c r="EA39" s="701"/>
      <c r="EB39" s="701"/>
      <c r="EC39" s="722"/>
    </row>
    <row r="40" spans="2:133" ht="11.25" customHeight="1" x14ac:dyDescent="0.15">
      <c r="B40" s="677" t="s">
        <v>343</v>
      </c>
      <c r="C40" s="678"/>
      <c r="D40" s="678"/>
      <c r="E40" s="678"/>
      <c r="F40" s="678"/>
      <c r="G40" s="678"/>
      <c r="H40" s="678"/>
      <c r="I40" s="678"/>
      <c r="J40" s="678"/>
      <c r="K40" s="678"/>
      <c r="L40" s="678"/>
      <c r="M40" s="678"/>
      <c r="N40" s="678"/>
      <c r="O40" s="678"/>
      <c r="P40" s="678"/>
      <c r="Q40" s="679"/>
      <c r="R40" s="680" t="s">
        <v>138</v>
      </c>
      <c r="S40" s="681"/>
      <c r="T40" s="681"/>
      <c r="U40" s="681"/>
      <c r="V40" s="681"/>
      <c r="W40" s="681"/>
      <c r="X40" s="681"/>
      <c r="Y40" s="682"/>
      <c r="Z40" s="713" t="s">
        <v>138</v>
      </c>
      <c r="AA40" s="713"/>
      <c r="AB40" s="713"/>
      <c r="AC40" s="713"/>
      <c r="AD40" s="714" t="s">
        <v>138</v>
      </c>
      <c r="AE40" s="714"/>
      <c r="AF40" s="714"/>
      <c r="AG40" s="714"/>
      <c r="AH40" s="714"/>
      <c r="AI40" s="714"/>
      <c r="AJ40" s="714"/>
      <c r="AK40" s="714"/>
      <c r="AL40" s="683" t="s">
        <v>184</v>
      </c>
      <c r="AM40" s="684"/>
      <c r="AN40" s="684"/>
      <c r="AO40" s="715"/>
      <c r="AQ40" s="723" t="s">
        <v>344</v>
      </c>
      <c r="AR40" s="724"/>
      <c r="AS40" s="724"/>
      <c r="AT40" s="724"/>
      <c r="AU40" s="724"/>
      <c r="AV40" s="724"/>
      <c r="AW40" s="724"/>
      <c r="AX40" s="724"/>
      <c r="AY40" s="725"/>
      <c r="AZ40" s="680">
        <v>127540</v>
      </c>
      <c r="BA40" s="681"/>
      <c r="BB40" s="681"/>
      <c r="BC40" s="681"/>
      <c r="BD40" s="699"/>
      <c r="BE40" s="699"/>
      <c r="BF40" s="726"/>
      <c r="BG40" s="728" t="s">
        <v>345</v>
      </c>
      <c r="BH40" s="729"/>
      <c r="BI40" s="729"/>
      <c r="BJ40" s="729"/>
      <c r="BK40" s="729"/>
      <c r="BL40" s="236"/>
      <c r="BM40" s="720" t="s">
        <v>346</v>
      </c>
      <c r="BN40" s="720"/>
      <c r="BO40" s="720"/>
      <c r="BP40" s="720"/>
      <c r="BQ40" s="720"/>
      <c r="BR40" s="720"/>
      <c r="BS40" s="720"/>
      <c r="BT40" s="720"/>
      <c r="BU40" s="721"/>
      <c r="BV40" s="680">
        <v>92</v>
      </c>
      <c r="BW40" s="681"/>
      <c r="BX40" s="681"/>
      <c r="BY40" s="681"/>
      <c r="BZ40" s="681"/>
      <c r="CA40" s="681"/>
      <c r="CB40" s="727"/>
      <c r="CD40" s="719" t="s">
        <v>347</v>
      </c>
      <c r="CE40" s="720"/>
      <c r="CF40" s="720"/>
      <c r="CG40" s="720"/>
      <c r="CH40" s="720"/>
      <c r="CI40" s="720"/>
      <c r="CJ40" s="720"/>
      <c r="CK40" s="720"/>
      <c r="CL40" s="720"/>
      <c r="CM40" s="720"/>
      <c r="CN40" s="720"/>
      <c r="CO40" s="720"/>
      <c r="CP40" s="720"/>
      <c r="CQ40" s="721"/>
      <c r="CR40" s="680">
        <v>8774404</v>
      </c>
      <c r="CS40" s="681"/>
      <c r="CT40" s="681"/>
      <c r="CU40" s="681"/>
      <c r="CV40" s="681"/>
      <c r="CW40" s="681"/>
      <c r="CX40" s="681"/>
      <c r="CY40" s="682"/>
      <c r="CZ40" s="683">
        <v>5.7</v>
      </c>
      <c r="DA40" s="701"/>
      <c r="DB40" s="701"/>
      <c r="DC40" s="702"/>
      <c r="DD40" s="686">
        <v>1455332</v>
      </c>
      <c r="DE40" s="681"/>
      <c r="DF40" s="681"/>
      <c r="DG40" s="681"/>
      <c r="DH40" s="681"/>
      <c r="DI40" s="681"/>
      <c r="DJ40" s="681"/>
      <c r="DK40" s="682"/>
      <c r="DL40" s="686">
        <v>519748</v>
      </c>
      <c r="DM40" s="681"/>
      <c r="DN40" s="681"/>
      <c r="DO40" s="681"/>
      <c r="DP40" s="681"/>
      <c r="DQ40" s="681"/>
      <c r="DR40" s="681"/>
      <c r="DS40" s="681"/>
      <c r="DT40" s="681"/>
      <c r="DU40" s="681"/>
      <c r="DV40" s="682"/>
      <c r="DW40" s="683">
        <v>0.7</v>
      </c>
      <c r="DX40" s="701"/>
      <c r="DY40" s="701"/>
      <c r="DZ40" s="701"/>
      <c r="EA40" s="701"/>
      <c r="EB40" s="701"/>
      <c r="EC40" s="722"/>
    </row>
    <row r="41" spans="2:133" ht="11.25" customHeight="1" x14ac:dyDescent="0.15">
      <c r="B41" s="677" t="s">
        <v>348</v>
      </c>
      <c r="C41" s="678"/>
      <c r="D41" s="678"/>
      <c r="E41" s="678"/>
      <c r="F41" s="678"/>
      <c r="G41" s="678"/>
      <c r="H41" s="678"/>
      <c r="I41" s="678"/>
      <c r="J41" s="678"/>
      <c r="K41" s="678"/>
      <c r="L41" s="678"/>
      <c r="M41" s="678"/>
      <c r="N41" s="678"/>
      <c r="O41" s="678"/>
      <c r="P41" s="678"/>
      <c r="Q41" s="679"/>
      <c r="R41" s="680" t="s">
        <v>244</v>
      </c>
      <c r="S41" s="681"/>
      <c r="T41" s="681"/>
      <c r="U41" s="681"/>
      <c r="V41" s="681"/>
      <c r="W41" s="681"/>
      <c r="X41" s="681"/>
      <c r="Y41" s="682"/>
      <c r="Z41" s="713" t="s">
        <v>244</v>
      </c>
      <c r="AA41" s="713"/>
      <c r="AB41" s="713"/>
      <c r="AC41" s="713"/>
      <c r="AD41" s="714" t="s">
        <v>138</v>
      </c>
      <c r="AE41" s="714"/>
      <c r="AF41" s="714"/>
      <c r="AG41" s="714"/>
      <c r="AH41" s="714"/>
      <c r="AI41" s="714"/>
      <c r="AJ41" s="714"/>
      <c r="AK41" s="714"/>
      <c r="AL41" s="683" t="s">
        <v>244</v>
      </c>
      <c r="AM41" s="684"/>
      <c r="AN41" s="684"/>
      <c r="AO41" s="715"/>
      <c r="AQ41" s="723" t="s">
        <v>349</v>
      </c>
      <c r="AR41" s="724"/>
      <c r="AS41" s="724"/>
      <c r="AT41" s="724"/>
      <c r="AU41" s="724"/>
      <c r="AV41" s="724"/>
      <c r="AW41" s="724"/>
      <c r="AX41" s="724"/>
      <c r="AY41" s="725"/>
      <c r="AZ41" s="680">
        <v>1865210</v>
      </c>
      <c r="BA41" s="681"/>
      <c r="BB41" s="681"/>
      <c r="BC41" s="681"/>
      <c r="BD41" s="699"/>
      <c r="BE41" s="699"/>
      <c r="BF41" s="726"/>
      <c r="BG41" s="728"/>
      <c r="BH41" s="729"/>
      <c r="BI41" s="729"/>
      <c r="BJ41" s="729"/>
      <c r="BK41" s="729"/>
      <c r="BL41" s="236"/>
      <c r="BM41" s="720" t="s">
        <v>350</v>
      </c>
      <c r="BN41" s="720"/>
      <c r="BO41" s="720"/>
      <c r="BP41" s="720"/>
      <c r="BQ41" s="720"/>
      <c r="BR41" s="720"/>
      <c r="BS41" s="720"/>
      <c r="BT41" s="720"/>
      <c r="BU41" s="721"/>
      <c r="BV41" s="680">
        <v>1</v>
      </c>
      <c r="BW41" s="681"/>
      <c r="BX41" s="681"/>
      <c r="BY41" s="681"/>
      <c r="BZ41" s="681"/>
      <c r="CA41" s="681"/>
      <c r="CB41" s="727"/>
      <c r="CD41" s="719" t="s">
        <v>351</v>
      </c>
      <c r="CE41" s="720"/>
      <c r="CF41" s="720"/>
      <c r="CG41" s="720"/>
      <c r="CH41" s="720"/>
      <c r="CI41" s="720"/>
      <c r="CJ41" s="720"/>
      <c r="CK41" s="720"/>
      <c r="CL41" s="720"/>
      <c r="CM41" s="720"/>
      <c r="CN41" s="720"/>
      <c r="CO41" s="720"/>
      <c r="CP41" s="720"/>
      <c r="CQ41" s="721"/>
      <c r="CR41" s="680" t="s">
        <v>244</v>
      </c>
      <c r="CS41" s="699"/>
      <c r="CT41" s="699"/>
      <c r="CU41" s="699"/>
      <c r="CV41" s="699"/>
      <c r="CW41" s="699"/>
      <c r="CX41" s="699"/>
      <c r="CY41" s="700"/>
      <c r="CZ41" s="683" t="s">
        <v>184</v>
      </c>
      <c r="DA41" s="701"/>
      <c r="DB41" s="701"/>
      <c r="DC41" s="702"/>
      <c r="DD41" s="686" t="s">
        <v>184</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352</v>
      </c>
      <c r="C42" s="678"/>
      <c r="D42" s="678"/>
      <c r="E42" s="678"/>
      <c r="F42" s="678"/>
      <c r="G42" s="678"/>
      <c r="H42" s="678"/>
      <c r="I42" s="678"/>
      <c r="J42" s="678"/>
      <c r="K42" s="678"/>
      <c r="L42" s="678"/>
      <c r="M42" s="678"/>
      <c r="N42" s="678"/>
      <c r="O42" s="678"/>
      <c r="P42" s="678"/>
      <c r="Q42" s="679"/>
      <c r="R42" s="680">
        <v>3438800</v>
      </c>
      <c r="S42" s="681"/>
      <c r="T42" s="681"/>
      <c r="U42" s="681"/>
      <c r="V42" s="681"/>
      <c r="W42" s="681"/>
      <c r="X42" s="681"/>
      <c r="Y42" s="682"/>
      <c r="Z42" s="713">
        <v>2.2000000000000002</v>
      </c>
      <c r="AA42" s="713"/>
      <c r="AB42" s="713"/>
      <c r="AC42" s="713"/>
      <c r="AD42" s="714" t="s">
        <v>184</v>
      </c>
      <c r="AE42" s="714"/>
      <c r="AF42" s="714"/>
      <c r="AG42" s="714"/>
      <c r="AH42" s="714"/>
      <c r="AI42" s="714"/>
      <c r="AJ42" s="714"/>
      <c r="AK42" s="714"/>
      <c r="AL42" s="683" t="s">
        <v>138</v>
      </c>
      <c r="AM42" s="684"/>
      <c r="AN42" s="684"/>
      <c r="AO42" s="715"/>
      <c r="AQ42" s="716" t="s">
        <v>353</v>
      </c>
      <c r="AR42" s="717"/>
      <c r="AS42" s="717"/>
      <c r="AT42" s="717"/>
      <c r="AU42" s="717"/>
      <c r="AV42" s="717"/>
      <c r="AW42" s="717"/>
      <c r="AX42" s="717"/>
      <c r="AY42" s="718"/>
      <c r="AZ42" s="664">
        <v>6945980</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333</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17123296</v>
      </c>
      <c r="CS42" s="681"/>
      <c r="CT42" s="681"/>
      <c r="CU42" s="681"/>
      <c r="CV42" s="681"/>
      <c r="CW42" s="681"/>
      <c r="CX42" s="681"/>
      <c r="CY42" s="682"/>
      <c r="CZ42" s="683">
        <v>11.2</v>
      </c>
      <c r="DA42" s="684"/>
      <c r="DB42" s="684"/>
      <c r="DC42" s="685"/>
      <c r="DD42" s="686">
        <v>1851515</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356</v>
      </c>
      <c r="C43" s="662"/>
      <c r="D43" s="662"/>
      <c r="E43" s="662"/>
      <c r="F43" s="662"/>
      <c r="G43" s="662"/>
      <c r="H43" s="662"/>
      <c r="I43" s="662"/>
      <c r="J43" s="662"/>
      <c r="K43" s="662"/>
      <c r="L43" s="662"/>
      <c r="M43" s="662"/>
      <c r="N43" s="662"/>
      <c r="O43" s="662"/>
      <c r="P43" s="662"/>
      <c r="Q43" s="663"/>
      <c r="R43" s="664">
        <v>158246418</v>
      </c>
      <c r="S43" s="703"/>
      <c r="T43" s="703"/>
      <c r="U43" s="703"/>
      <c r="V43" s="703"/>
      <c r="W43" s="703"/>
      <c r="X43" s="703"/>
      <c r="Y43" s="704"/>
      <c r="Z43" s="705">
        <v>100</v>
      </c>
      <c r="AA43" s="705"/>
      <c r="AB43" s="705"/>
      <c r="AC43" s="705"/>
      <c r="AD43" s="706">
        <v>67522511</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v>104904</v>
      </c>
      <c r="CS43" s="699"/>
      <c r="CT43" s="699"/>
      <c r="CU43" s="699"/>
      <c r="CV43" s="699"/>
      <c r="CW43" s="699"/>
      <c r="CX43" s="699"/>
      <c r="CY43" s="700"/>
      <c r="CZ43" s="683">
        <v>0.1</v>
      </c>
      <c r="DA43" s="701"/>
      <c r="DB43" s="701"/>
      <c r="DC43" s="702"/>
      <c r="DD43" s="686">
        <v>104904</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358</v>
      </c>
      <c r="CG44" s="678"/>
      <c r="CH44" s="678"/>
      <c r="CI44" s="678"/>
      <c r="CJ44" s="678"/>
      <c r="CK44" s="678"/>
      <c r="CL44" s="678"/>
      <c r="CM44" s="678"/>
      <c r="CN44" s="678"/>
      <c r="CO44" s="678"/>
      <c r="CP44" s="678"/>
      <c r="CQ44" s="679"/>
      <c r="CR44" s="680">
        <v>16577630</v>
      </c>
      <c r="CS44" s="681"/>
      <c r="CT44" s="681"/>
      <c r="CU44" s="681"/>
      <c r="CV44" s="681"/>
      <c r="CW44" s="681"/>
      <c r="CX44" s="681"/>
      <c r="CY44" s="682"/>
      <c r="CZ44" s="683">
        <v>10.9</v>
      </c>
      <c r="DA44" s="684"/>
      <c r="DB44" s="684"/>
      <c r="DC44" s="685"/>
      <c r="DD44" s="686">
        <v>1821815</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10630334</v>
      </c>
      <c r="CS45" s="699"/>
      <c r="CT45" s="699"/>
      <c r="CU45" s="699"/>
      <c r="CV45" s="699"/>
      <c r="CW45" s="699"/>
      <c r="CX45" s="699"/>
      <c r="CY45" s="700"/>
      <c r="CZ45" s="683">
        <v>7</v>
      </c>
      <c r="DA45" s="701"/>
      <c r="DB45" s="701"/>
      <c r="DC45" s="702"/>
      <c r="DD45" s="686">
        <v>213150</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5721352</v>
      </c>
      <c r="CS46" s="681"/>
      <c r="CT46" s="681"/>
      <c r="CU46" s="681"/>
      <c r="CV46" s="681"/>
      <c r="CW46" s="681"/>
      <c r="CX46" s="681"/>
      <c r="CY46" s="682"/>
      <c r="CZ46" s="683">
        <v>3.7</v>
      </c>
      <c r="DA46" s="684"/>
      <c r="DB46" s="684"/>
      <c r="DC46" s="685"/>
      <c r="DD46" s="686">
        <v>1586448</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v>545666</v>
      </c>
      <c r="CS47" s="699"/>
      <c r="CT47" s="699"/>
      <c r="CU47" s="699"/>
      <c r="CV47" s="699"/>
      <c r="CW47" s="699"/>
      <c r="CX47" s="699"/>
      <c r="CY47" s="700"/>
      <c r="CZ47" s="683">
        <v>0.4</v>
      </c>
      <c r="DA47" s="701"/>
      <c r="DB47" s="701"/>
      <c r="DC47" s="702"/>
      <c r="DD47" s="686">
        <v>29700</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184</v>
      </c>
      <c r="CS48" s="681"/>
      <c r="CT48" s="681"/>
      <c r="CU48" s="681"/>
      <c r="CV48" s="681"/>
      <c r="CW48" s="681"/>
      <c r="CX48" s="681"/>
      <c r="CY48" s="682"/>
      <c r="CZ48" s="683" t="s">
        <v>244</v>
      </c>
      <c r="DA48" s="684"/>
      <c r="DB48" s="684"/>
      <c r="DC48" s="685"/>
      <c r="DD48" s="686" t="s">
        <v>138</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152647975</v>
      </c>
      <c r="CS49" s="665"/>
      <c r="CT49" s="665"/>
      <c r="CU49" s="665"/>
      <c r="CV49" s="665"/>
      <c r="CW49" s="665"/>
      <c r="CX49" s="665"/>
      <c r="CY49" s="666"/>
      <c r="CZ49" s="667">
        <v>100</v>
      </c>
      <c r="DA49" s="668"/>
      <c r="DB49" s="668"/>
      <c r="DC49" s="669"/>
      <c r="DD49" s="670">
        <v>78113702</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Gir1HQMUuyx2/vJlLSh6ouYNg3CaHb9rdWh4731DoxM9iAM5lB8RpPqJ8/b9X/E1ACd3MSn9YoiviETlu/Tcbw==" saltValue="Yv7oRcI1i1FswgAHlJojc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368</v>
      </c>
      <c r="DK2" s="1206"/>
      <c r="DL2" s="1206"/>
      <c r="DM2" s="1206"/>
      <c r="DN2" s="1206"/>
      <c r="DO2" s="1207"/>
      <c r="DP2" s="251"/>
      <c r="DQ2" s="1205" t="s">
        <v>369</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370</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372</v>
      </c>
      <c r="B5" s="1091"/>
      <c r="C5" s="1091"/>
      <c r="D5" s="1091"/>
      <c r="E5" s="1091"/>
      <c r="F5" s="1091"/>
      <c r="G5" s="1091"/>
      <c r="H5" s="1091"/>
      <c r="I5" s="1091"/>
      <c r="J5" s="1091"/>
      <c r="K5" s="1091"/>
      <c r="L5" s="1091"/>
      <c r="M5" s="1091"/>
      <c r="N5" s="1091"/>
      <c r="O5" s="1091"/>
      <c r="P5" s="1092"/>
      <c r="Q5" s="1096" t="s">
        <v>373</v>
      </c>
      <c r="R5" s="1097"/>
      <c r="S5" s="1097"/>
      <c r="T5" s="1097"/>
      <c r="U5" s="1098"/>
      <c r="V5" s="1096" t="s">
        <v>374</v>
      </c>
      <c r="W5" s="1097"/>
      <c r="X5" s="1097"/>
      <c r="Y5" s="1097"/>
      <c r="Z5" s="1098"/>
      <c r="AA5" s="1096" t="s">
        <v>375</v>
      </c>
      <c r="AB5" s="1097"/>
      <c r="AC5" s="1097"/>
      <c r="AD5" s="1097"/>
      <c r="AE5" s="1097"/>
      <c r="AF5" s="1208" t="s">
        <v>376</v>
      </c>
      <c r="AG5" s="1097"/>
      <c r="AH5" s="1097"/>
      <c r="AI5" s="1097"/>
      <c r="AJ5" s="1112"/>
      <c r="AK5" s="1097" t="s">
        <v>377</v>
      </c>
      <c r="AL5" s="1097"/>
      <c r="AM5" s="1097"/>
      <c r="AN5" s="1097"/>
      <c r="AO5" s="1098"/>
      <c r="AP5" s="1096" t="s">
        <v>378</v>
      </c>
      <c r="AQ5" s="1097"/>
      <c r="AR5" s="1097"/>
      <c r="AS5" s="1097"/>
      <c r="AT5" s="1098"/>
      <c r="AU5" s="1096" t="s">
        <v>379</v>
      </c>
      <c r="AV5" s="1097"/>
      <c r="AW5" s="1097"/>
      <c r="AX5" s="1097"/>
      <c r="AY5" s="1112"/>
      <c r="AZ5" s="258"/>
      <c r="BA5" s="258"/>
      <c r="BB5" s="258"/>
      <c r="BC5" s="258"/>
      <c r="BD5" s="258"/>
      <c r="BE5" s="259"/>
      <c r="BF5" s="259"/>
      <c r="BG5" s="259"/>
      <c r="BH5" s="259"/>
      <c r="BI5" s="259"/>
      <c r="BJ5" s="259"/>
      <c r="BK5" s="259"/>
      <c r="BL5" s="259"/>
      <c r="BM5" s="259"/>
      <c r="BN5" s="259"/>
      <c r="BO5" s="259"/>
      <c r="BP5" s="259"/>
      <c r="BQ5" s="1090" t="s">
        <v>380</v>
      </c>
      <c r="BR5" s="1091"/>
      <c r="BS5" s="1091"/>
      <c r="BT5" s="1091"/>
      <c r="BU5" s="1091"/>
      <c r="BV5" s="1091"/>
      <c r="BW5" s="1091"/>
      <c r="BX5" s="1091"/>
      <c r="BY5" s="1091"/>
      <c r="BZ5" s="1091"/>
      <c r="CA5" s="1091"/>
      <c r="CB5" s="1091"/>
      <c r="CC5" s="1091"/>
      <c r="CD5" s="1091"/>
      <c r="CE5" s="1091"/>
      <c r="CF5" s="1091"/>
      <c r="CG5" s="1092"/>
      <c r="CH5" s="1096" t="s">
        <v>381</v>
      </c>
      <c r="CI5" s="1097"/>
      <c r="CJ5" s="1097"/>
      <c r="CK5" s="1097"/>
      <c r="CL5" s="1098"/>
      <c r="CM5" s="1096" t="s">
        <v>382</v>
      </c>
      <c r="CN5" s="1097"/>
      <c r="CO5" s="1097"/>
      <c r="CP5" s="1097"/>
      <c r="CQ5" s="1098"/>
      <c r="CR5" s="1096" t="s">
        <v>383</v>
      </c>
      <c r="CS5" s="1097"/>
      <c r="CT5" s="1097"/>
      <c r="CU5" s="1097"/>
      <c r="CV5" s="1098"/>
      <c r="CW5" s="1096" t="s">
        <v>384</v>
      </c>
      <c r="CX5" s="1097"/>
      <c r="CY5" s="1097"/>
      <c r="CZ5" s="1097"/>
      <c r="DA5" s="1098"/>
      <c r="DB5" s="1096" t="s">
        <v>385</v>
      </c>
      <c r="DC5" s="1097"/>
      <c r="DD5" s="1097"/>
      <c r="DE5" s="1097"/>
      <c r="DF5" s="1098"/>
      <c r="DG5" s="1193" t="s">
        <v>386</v>
      </c>
      <c r="DH5" s="1194"/>
      <c r="DI5" s="1194"/>
      <c r="DJ5" s="1194"/>
      <c r="DK5" s="1195"/>
      <c r="DL5" s="1193" t="s">
        <v>387</v>
      </c>
      <c r="DM5" s="1194"/>
      <c r="DN5" s="1194"/>
      <c r="DO5" s="1194"/>
      <c r="DP5" s="1195"/>
      <c r="DQ5" s="1096" t="s">
        <v>388</v>
      </c>
      <c r="DR5" s="1097"/>
      <c r="DS5" s="1097"/>
      <c r="DT5" s="1097"/>
      <c r="DU5" s="1098"/>
      <c r="DV5" s="1096" t="s">
        <v>379</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389</v>
      </c>
      <c r="C7" s="1146"/>
      <c r="D7" s="1146"/>
      <c r="E7" s="1146"/>
      <c r="F7" s="1146"/>
      <c r="G7" s="1146"/>
      <c r="H7" s="1146"/>
      <c r="I7" s="1146"/>
      <c r="J7" s="1146"/>
      <c r="K7" s="1146"/>
      <c r="L7" s="1146"/>
      <c r="M7" s="1146"/>
      <c r="N7" s="1146"/>
      <c r="O7" s="1146"/>
      <c r="P7" s="1147"/>
      <c r="Q7" s="1199">
        <v>160800</v>
      </c>
      <c r="R7" s="1200"/>
      <c r="S7" s="1200"/>
      <c r="T7" s="1200"/>
      <c r="U7" s="1200"/>
      <c r="V7" s="1200">
        <v>155201</v>
      </c>
      <c r="W7" s="1200"/>
      <c r="X7" s="1200"/>
      <c r="Y7" s="1200"/>
      <c r="Z7" s="1200"/>
      <c r="AA7" s="1200">
        <v>5598</v>
      </c>
      <c r="AB7" s="1200"/>
      <c r="AC7" s="1200"/>
      <c r="AD7" s="1200"/>
      <c r="AE7" s="1201"/>
      <c r="AF7" s="1202">
        <v>5155</v>
      </c>
      <c r="AG7" s="1203"/>
      <c r="AH7" s="1203"/>
      <c r="AI7" s="1203"/>
      <c r="AJ7" s="1204"/>
      <c r="AK7" s="1186">
        <v>437</v>
      </c>
      <c r="AL7" s="1187"/>
      <c r="AM7" s="1187"/>
      <c r="AN7" s="1187"/>
      <c r="AO7" s="1187"/>
      <c r="AP7" s="1187">
        <v>155045</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617</v>
      </c>
      <c r="BT7" s="1191"/>
      <c r="BU7" s="1191"/>
      <c r="BV7" s="1191"/>
      <c r="BW7" s="1191"/>
      <c r="BX7" s="1191"/>
      <c r="BY7" s="1191"/>
      <c r="BZ7" s="1191"/>
      <c r="CA7" s="1191"/>
      <c r="CB7" s="1191"/>
      <c r="CC7" s="1191"/>
      <c r="CD7" s="1191"/>
      <c r="CE7" s="1191"/>
      <c r="CF7" s="1191"/>
      <c r="CG7" s="1192"/>
      <c r="CH7" s="1183">
        <v>-87</v>
      </c>
      <c r="CI7" s="1184"/>
      <c r="CJ7" s="1184"/>
      <c r="CK7" s="1184"/>
      <c r="CL7" s="1185"/>
      <c r="CM7" s="1183">
        <v>1615</v>
      </c>
      <c r="CN7" s="1184"/>
      <c r="CO7" s="1184"/>
      <c r="CP7" s="1184"/>
      <c r="CQ7" s="1185"/>
      <c r="CR7" s="1183">
        <v>69</v>
      </c>
      <c r="CS7" s="1184"/>
      <c r="CT7" s="1184"/>
      <c r="CU7" s="1184"/>
      <c r="CV7" s="1185"/>
      <c r="CW7" s="1183">
        <v>40</v>
      </c>
      <c r="CX7" s="1184"/>
      <c r="CY7" s="1184"/>
      <c r="CZ7" s="1184"/>
      <c r="DA7" s="1185"/>
      <c r="DB7" s="1183" t="s">
        <v>533</v>
      </c>
      <c r="DC7" s="1184"/>
      <c r="DD7" s="1184"/>
      <c r="DE7" s="1184"/>
      <c r="DF7" s="1185"/>
      <c r="DG7" s="1183" t="s">
        <v>533</v>
      </c>
      <c r="DH7" s="1184"/>
      <c r="DI7" s="1184"/>
      <c r="DJ7" s="1184"/>
      <c r="DK7" s="1185"/>
      <c r="DL7" s="1183" t="s">
        <v>533</v>
      </c>
      <c r="DM7" s="1184"/>
      <c r="DN7" s="1184"/>
      <c r="DO7" s="1184"/>
      <c r="DP7" s="1185"/>
      <c r="DQ7" s="1183" t="s">
        <v>533</v>
      </c>
      <c r="DR7" s="1184"/>
      <c r="DS7" s="1184"/>
      <c r="DT7" s="1184"/>
      <c r="DU7" s="1185"/>
      <c r="DV7" s="1210"/>
      <c r="DW7" s="1211"/>
      <c r="DX7" s="1211"/>
      <c r="DY7" s="1211"/>
      <c r="DZ7" s="1212"/>
      <c r="EA7" s="256"/>
    </row>
    <row r="8" spans="1:131" s="257" customFormat="1" ht="26.25" customHeight="1" x14ac:dyDescent="0.15">
      <c r="A8" s="263">
        <v>2</v>
      </c>
      <c r="B8" s="1132" t="s">
        <v>390</v>
      </c>
      <c r="C8" s="1133"/>
      <c r="D8" s="1133"/>
      <c r="E8" s="1133"/>
      <c r="F8" s="1133"/>
      <c r="G8" s="1133"/>
      <c r="H8" s="1133"/>
      <c r="I8" s="1133"/>
      <c r="J8" s="1133"/>
      <c r="K8" s="1133"/>
      <c r="L8" s="1133"/>
      <c r="M8" s="1133"/>
      <c r="N8" s="1133"/>
      <c r="O8" s="1133"/>
      <c r="P8" s="1134"/>
      <c r="Q8" s="1138">
        <v>267</v>
      </c>
      <c r="R8" s="1139"/>
      <c r="S8" s="1139"/>
      <c r="T8" s="1139"/>
      <c r="U8" s="1139"/>
      <c r="V8" s="1139">
        <v>267</v>
      </c>
      <c r="W8" s="1139"/>
      <c r="X8" s="1139"/>
      <c r="Y8" s="1139"/>
      <c r="Z8" s="1139"/>
      <c r="AA8" s="1139">
        <v>0</v>
      </c>
      <c r="AB8" s="1139"/>
      <c r="AC8" s="1139"/>
      <c r="AD8" s="1139"/>
      <c r="AE8" s="1140"/>
      <c r="AF8" s="1114">
        <v>0</v>
      </c>
      <c r="AG8" s="1115"/>
      <c r="AH8" s="1115"/>
      <c r="AI8" s="1115"/>
      <c r="AJ8" s="1116"/>
      <c r="AK8" s="1181">
        <v>59</v>
      </c>
      <c r="AL8" s="1182"/>
      <c r="AM8" s="1182"/>
      <c r="AN8" s="1182"/>
      <c r="AO8" s="1182"/>
      <c r="AP8" s="1182">
        <v>21</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618</v>
      </c>
      <c r="BT8" s="1110"/>
      <c r="BU8" s="1110"/>
      <c r="BV8" s="1110"/>
      <c r="BW8" s="1110"/>
      <c r="BX8" s="1110"/>
      <c r="BY8" s="1110"/>
      <c r="BZ8" s="1110"/>
      <c r="CA8" s="1110"/>
      <c r="CB8" s="1110"/>
      <c r="CC8" s="1110"/>
      <c r="CD8" s="1110"/>
      <c r="CE8" s="1110"/>
      <c r="CF8" s="1110"/>
      <c r="CG8" s="1111"/>
      <c r="CH8" s="1084">
        <v>1</v>
      </c>
      <c r="CI8" s="1085"/>
      <c r="CJ8" s="1085"/>
      <c r="CK8" s="1085"/>
      <c r="CL8" s="1086"/>
      <c r="CM8" s="1084">
        <v>139</v>
      </c>
      <c r="CN8" s="1085"/>
      <c r="CO8" s="1085"/>
      <c r="CP8" s="1085"/>
      <c r="CQ8" s="1086"/>
      <c r="CR8" s="1084">
        <v>100</v>
      </c>
      <c r="CS8" s="1085"/>
      <c r="CT8" s="1085"/>
      <c r="CU8" s="1085"/>
      <c r="CV8" s="1086"/>
      <c r="CW8" s="1084">
        <v>15</v>
      </c>
      <c r="CX8" s="1085"/>
      <c r="CY8" s="1085"/>
      <c r="CZ8" s="1085"/>
      <c r="DA8" s="1086"/>
      <c r="DB8" s="1084" t="s">
        <v>533</v>
      </c>
      <c r="DC8" s="1085"/>
      <c r="DD8" s="1085"/>
      <c r="DE8" s="1085"/>
      <c r="DF8" s="1086"/>
      <c r="DG8" s="1084" t="s">
        <v>533</v>
      </c>
      <c r="DH8" s="1085"/>
      <c r="DI8" s="1085"/>
      <c r="DJ8" s="1085"/>
      <c r="DK8" s="1086"/>
      <c r="DL8" s="1084" t="s">
        <v>533</v>
      </c>
      <c r="DM8" s="1085"/>
      <c r="DN8" s="1085"/>
      <c r="DO8" s="1085"/>
      <c r="DP8" s="1086"/>
      <c r="DQ8" s="1084" t="s">
        <v>533</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619</v>
      </c>
      <c r="BT9" s="1110"/>
      <c r="BU9" s="1110"/>
      <c r="BV9" s="1110"/>
      <c r="BW9" s="1110"/>
      <c r="BX9" s="1110"/>
      <c r="BY9" s="1110"/>
      <c r="BZ9" s="1110"/>
      <c r="CA9" s="1110"/>
      <c r="CB9" s="1110"/>
      <c r="CC9" s="1110"/>
      <c r="CD9" s="1110"/>
      <c r="CE9" s="1110"/>
      <c r="CF9" s="1110"/>
      <c r="CG9" s="1111"/>
      <c r="CH9" s="1084">
        <v>0</v>
      </c>
      <c r="CI9" s="1085"/>
      <c r="CJ9" s="1085"/>
      <c r="CK9" s="1085"/>
      <c r="CL9" s="1086"/>
      <c r="CM9" s="1084">
        <v>1895</v>
      </c>
      <c r="CN9" s="1085"/>
      <c r="CO9" s="1085"/>
      <c r="CP9" s="1085"/>
      <c r="CQ9" s="1086"/>
      <c r="CR9" s="1084">
        <v>615</v>
      </c>
      <c r="CS9" s="1085"/>
      <c r="CT9" s="1085"/>
      <c r="CU9" s="1085"/>
      <c r="CV9" s="1086"/>
      <c r="CW9" s="1084" t="s">
        <v>533</v>
      </c>
      <c r="CX9" s="1085"/>
      <c r="CY9" s="1085"/>
      <c r="CZ9" s="1085"/>
      <c r="DA9" s="1086"/>
      <c r="DB9" s="1084" t="s">
        <v>533</v>
      </c>
      <c r="DC9" s="1085"/>
      <c r="DD9" s="1085"/>
      <c r="DE9" s="1085"/>
      <c r="DF9" s="1086"/>
      <c r="DG9" s="1084" t="s">
        <v>533</v>
      </c>
      <c r="DH9" s="1085"/>
      <c r="DI9" s="1085"/>
      <c r="DJ9" s="1085"/>
      <c r="DK9" s="1086"/>
      <c r="DL9" s="1084" t="s">
        <v>533</v>
      </c>
      <c r="DM9" s="1085"/>
      <c r="DN9" s="1085"/>
      <c r="DO9" s="1085"/>
      <c r="DP9" s="1086"/>
      <c r="DQ9" s="1084" t="s">
        <v>533</v>
      </c>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620</v>
      </c>
      <c r="BT10" s="1110"/>
      <c r="BU10" s="1110"/>
      <c r="BV10" s="1110"/>
      <c r="BW10" s="1110"/>
      <c r="BX10" s="1110"/>
      <c r="BY10" s="1110"/>
      <c r="BZ10" s="1110"/>
      <c r="CA10" s="1110"/>
      <c r="CB10" s="1110"/>
      <c r="CC10" s="1110"/>
      <c r="CD10" s="1110"/>
      <c r="CE10" s="1110"/>
      <c r="CF10" s="1110"/>
      <c r="CG10" s="1111"/>
      <c r="CH10" s="1084">
        <v>3</v>
      </c>
      <c r="CI10" s="1085"/>
      <c r="CJ10" s="1085"/>
      <c r="CK10" s="1085"/>
      <c r="CL10" s="1086"/>
      <c r="CM10" s="1084">
        <v>132</v>
      </c>
      <c r="CN10" s="1085"/>
      <c r="CO10" s="1085"/>
      <c r="CP10" s="1085"/>
      <c r="CQ10" s="1086"/>
      <c r="CR10" s="1084">
        <v>100</v>
      </c>
      <c r="CS10" s="1085"/>
      <c r="CT10" s="1085"/>
      <c r="CU10" s="1085"/>
      <c r="CV10" s="1086"/>
      <c r="CW10" s="1084">
        <v>92</v>
      </c>
      <c r="CX10" s="1085"/>
      <c r="CY10" s="1085"/>
      <c r="CZ10" s="1085"/>
      <c r="DA10" s="1086"/>
      <c r="DB10" s="1084" t="s">
        <v>533</v>
      </c>
      <c r="DC10" s="1085"/>
      <c r="DD10" s="1085"/>
      <c r="DE10" s="1085"/>
      <c r="DF10" s="1086"/>
      <c r="DG10" s="1084" t="s">
        <v>533</v>
      </c>
      <c r="DH10" s="1085"/>
      <c r="DI10" s="1085"/>
      <c r="DJ10" s="1085"/>
      <c r="DK10" s="1086"/>
      <c r="DL10" s="1084" t="s">
        <v>533</v>
      </c>
      <c r="DM10" s="1085"/>
      <c r="DN10" s="1085"/>
      <c r="DO10" s="1085"/>
      <c r="DP10" s="1086"/>
      <c r="DQ10" s="1084" t="s">
        <v>533</v>
      </c>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t="s">
        <v>621</v>
      </c>
      <c r="BT11" s="1110"/>
      <c r="BU11" s="1110"/>
      <c r="BV11" s="1110"/>
      <c r="BW11" s="1110"/>
      <c r="BX11" s="1110"/>
      <c r="BY11" s="1110"/>
      <c r="BZ11" s="1110"/>
      <c r="CA11" s="1110"/>
      <c r="CB11" s="1110"/>
      <c r="CC11" s="1110"/>
      <c r="CD11" s="1110"/>
      <c r="CE11" s="1110"/>
      <c r="CF11" s="1110"/>
      <c r="CG11" s="1111"/>
      <c r="CH11" s="1084">
        <v>0</v>
      </c>
      <c r="CI11" s="1085"/>
      <c r="CJ11" s="1085"/>
      <c r="CK11" s="1085"/>
      <c r="CL11" s="1086"/>
      <c r="CM11" s="1084">
        <v>218</v>
      </c>
      <c r="CN11" s="1085"/>
      <c r="CO11" s="1085"/>
      <c r="CP11" s="1085"/>
      <c r="CQ11" s="1086"/>
      <c r="CR11" s="1084">
        <v>100</v>
      </c>
      <c r="CS11" s="1085"/>
      <c r="CT11" s="1085"/>
      <c r="CU11" s="1085"/>
      <c r="CV11" s="1086"/>
      <c r="CW11" s="1084">
        <v>123</v>
      </c>
      <c r="CX11" s="1085"/>
      <c r="CY11" s="1085"/>
      <c r="CZ11" s="1085"/>
      <c r="DA11" s="1086"/>
      <c r="DB11" s="1084" t="s">
        <v>533</v>
      </c>
      <c r="DC11" s="1085"/>
      <c r="DD11" s="1085"/>
      <c r="DE11" s="1085"/>
      <c r="DF11" s="1086"/>
      <c r="DG11" s="1084" t="s">
        <v>533</v>
      </c>
      <c r="DH11" s="1085"/>
      <c r="DI11" s="1085"/>
      <c r="DJ11" s="1085"/>
      <c r="DK11" s="1086"/>
      <c r="DL11" s="1084" t="s">
        <v>533</v>
      </c>
      <c r="DM11" s="1085"/>
      <c r="DN11" s="1085"/>
      <c r="DO11" s="1085"/>
      <c r="DP11" s="1086"/>
      <c r="DQ11" s="1084" t="s">
        <v>533</v>
      </c>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t="s">
        <v>622</v>
      </c>
      <c r="BT12" s="1110"/>
      <c r="BU12" s="1110"/>
      <c r="BV12" s="1110"/>
      <c r="BW12" s="1110"/>
      <c r="BX12" s="1110"/>
      <c r="BY12" s="1110"/>
      <c r="BZ12" s="1110"/>
      <c r="CA12" s="1110"/>
      <c r="CB12" s="1110"/>
      <c r="CC12" s="1110"/>
      <c r="CD12" s="1110"/>
      <c r="CE12" s="1110"/>
      <c r="CF12" s="1110"/>
      <c r="CG12" s="1111"/>
      <c r="CH12" s="1084">
        <v>1</v>
      </c>
      <c r="CI12" s="1085"/>
      <c r="CJ12" s="1085"/>
      <c r="CK12" s="1085"/>
      <c r="CL12" s="1086"/>
      <c r="CM12" s="1084">
        <v>332</v>
      </c>
      <c r="CN12" s="1085"/>
      <c r="CO12" s="1085"/>
      <c r="CP12" s="1085"/>
      <c r="CQ12" s="1086"/>
      <c r="CR12" s="1084">
        <v>300</v>
      </c>
      <c r="CS12" s="1085"/>
      <c r="CT12" s="1085"/>
      <c r="CU12" s="1085"/>
      <c r="CV12" s="1086"/>
      <c r="CW12" s="1084">
        <v>15</v>
      </c>
      <c r="CX12" s="1085"/>
      <c r="CY12" s="1085"/>
      <c r="CZ12" s="1085"/>
      <c r="DA12" s="1086"/>
      <c r="DB12" s="1084" t="s">
        <v>533</v>
      </c>
      <c r="DC12" s="1085"/>
      <c r="DD12" s="1085"/>
      <c r="DE12" s="1085"/>
      <c r="DF12" s="1086"/>
      <c r="DG12" s="1084" t="s">
        <v>533</v>
      </c>
      <c r="DH12" s="1085"/>
      <c r="DI12" s="1085"/>
      <c r="DJ12" s="1085"/>
      <c r="DK12" s="1086"/>
      <c r="DL12" s="1084" t="s">
        <v>533</v>
      </c>
      <c r="DM12" s="1085"/>
      <c r="DN12" s="1085"/>
      <c r="DO12" s="1085"/>
      <c r="DP12" s="1086"/>
      <c r="DQ12" s="1084" t="s">
        <v>533</v>
      </c>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t="s">
        <v>623</v>
      </c>
      <c r="BT13" s="1110"/>
      <c r="BU13" s="1110"/>
      <c r="BV13" s="1110"/>
      <c r="BW13" s="1110"/>
      <c r="BX13" s="1110"/>
      <c r="BY13" s="1110"/>
      <c r="BZ13" s="1110"/>
      <c r="CA13" s="1110"/>
      <c r="CB13" s="1110"/>
      <c r="CC13" s="1110"/>
      <c r="CD13" s="1110"/>
      <c r="CE13" s="1110"/>
      <c r="CF13" s="1110"/>
      <c r="CG13" s="1111"/>
      <c r="CH13" s="1084">
        <v>-17</v>
      </c>
      <c r="CI13" s="1085"/>
      <c r="CJ13" s="1085"/>
      <c r="CK13" s="1085"/>
      <c r="CL13" s="1086"/>
      <c r="CM13" s="1084">
        <v>505</v>
      </c>
      <c r="CN13" s="1085"/>
      <c r="CO13" s="1085"/>
      <c r="CP13" s="1085"/>
      <c r="CQ13" s="1086"/>
      <c r="CR13" s="1084">
        <v>49</v>
      </c>
      <c r="CS13" s="1085"/>
      <c r="CT13" s="1085"/>
      <c r="CU13" s="1085"/>
      <c r="CV13" s="1086"/>
      <c r="CW13" s="1084" t="s">
        <v>533</v>
      </c>
      <c r="CX13" s="1085"/>
      <c r="CY13" s="1085"/>
      <c r="CZ13" s="1085"/>
      <c r="DA13" s="1086"/>
      <c r="DB13" s="1084" t="s">
        <v>533</v>
      </c>
      <c r="DC13" s="1085"/>
      <c r="DD13" s="1085"/>
      <c r="DE13" s="1085"/>
      <c r="DF13" s="1086"/>
      <c r="DG13" s="1084" t="s">
        <v>533</v>
      </c>
      <c r="DH13" s="1085"/>
      <c r="DI13" s="1085"/>
      <c r="DJ13" s="1085"/>
      <c r="DK13" s="1086"/>
      <c r="DL13" s="1084" t="s">
        <v>533</v>
      </c>
      <c r="DM13" s="1085"/>
      <c r="DN13" s="1085"/>
      <c r="DO13" s="1085"/>
      <c r="DP13" s="1086"/>
      <c r="DQ13" s="1084" t="s">
        <v>533</v>
      </c>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t="s">
        <v>624</v>
      </c>
      <c r="BT14" s="1110"/>
      <c r="BU14" s="1110"/>
      <c r="BV14" s="1110"/>
      <c r="BW14" s="1110"/>
      <c r="BX14" s="1110"/>
      <c r="BY14" s="1110"/>
      <c r="BZ14" s="1110"/>
      <c r="CA14" s="1110"/>
      <c r="CB14" s="1110"/>
      <c r="CC14" s="1110"/>
      <c r="CD14" s="1110"/>
      <c r="CE14" s="1110"/>
      <c r="CF14" s="1110"/>
      <c r="CG14" s="1111"/>
      <c r="CH14" s="1084">
        <v>287</v>
      </c>
      <c r="CI14" s="1085"/>
      <c r="CJ14" s="1085"/>
      <c r="CK14" s="1085"/>
      <c r="CL14" s="1086"/>
      <c r="CM14" s="1084">
        <v>3549</v>
      </c>
      <c r="CN14" s="1085"/>
      <c r="CO14" s="1085"/>
      <c r="CP14" s="1085"/>
      <c r="CQ14" s="1086"/>
      <c r="CR14" s="1084">
        <v>18</v>
      </c>
      <c r="CS14" s="1085"/>
      <c r="CT14" s="1085"/>
      <c r="CU14" s="1085"/>
      <c r="CV14" s="1086"/>
      <c r="CW14" s="1084" t="s">
        <v>533</v>
      </c>
      <c r="CX14" s="1085"/>
      <c r="CY14" s="1085"/>
      <c r="CZ14" s="1085"/>
      <c r="DA14" s="1086"/>
      <c r="DB14" s="1084" t="s">
        <v>533</v>
      </c>
      <c r="DC14" s="1085"/>
      <c r="DD14" s="1085"/>
      <c r="DE14" s="1085"/>
      <c r="DF14" s="1086"/>
      <c r="DG14" s="1084">
        <v>3500</v>
      </c>
      <c r="DH14" s="1085"/>
      <c r="DI14" s="1085"/>
      <c r="DJ14" s="1085"/>
      <c r="DK14" s="1086"/>
      <c r="DL14" s="1084" t="s">
        <v>533</v>
      </c>
      <c r="DM14" s="1085"/>
      <c r="DN14" s="1085"/>
      <c r="DO14" s="1085"/>
      <c r="DP14" s="1086"/>
      <c r="DQ14" s="1084" t="s">
        <v>533</v>
      </c>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t="s">
        <v>625</v>
      </c>
      <c r="BT15" s="1110"/>
      <c r="BU15" s="1110"/>
      <c r="BV15" s="1110"/>
      <c r="BW15" s="1110"/>
      <c r="BX15" s="1110"/>
      <c r="BY15" s="1110"/>
      <c r="BZ15" s="1110"/>
      <c r="CA15" s="1110"/>
      <c r="CB15" s="1110"/>
      <c r="CC15" s="1110"/>
      <c r="CD15" s="1110"/>
      <c r="CE15" s="1110"/>
      <c r="CF15" s="1110"/>
      <c r="CG15" s="1111"/>
      <c r="CH15" s="1084">
        <v>2</v>
      </c>
      <c r="CI15" s="1085"/>
      <c r="CJ15" s="1085"/>
      <c r="CK15" s="1085"/>
      <c r="CL15" s="1086"/>
      <c r="CM15" s="1084">
        <v>15</v>
      </c>
      <c r="CN15" s="1085"/>
      <c r="CO15" s="1085"/>
      <c r="CP15" s="1085"/>
      <c r="CQ15" s="1086"/>
      <c r="CR15" s="1084">
        <v>36</v>
      </c>
      <c r="CS15" s="1085"/>
      <c r="CT15" s="1085"/>
      <c r="CU15" s="1085"/>
      <c r="CV15" s="1086"/>
      <c r="CW15" s="1084">
        <v>2</v>
      </c>
      <c r="CX15" s="1085"/>
      <c r="CY15" s="1085"/>
      <c r="CZ15" s="1085"/>
      <c r="DA15" s="1086"/>
      <c r="DB15" s="1084" t="s">
        <v>533</v>
      </c>
      <c r="DC15" s="1085"/>
      <c r="DD15" s="1085"/>
      <c r="DE15" s="1085"/>
      <c r="DF15" s="1086"/>
      <c r="DG15" s="1084" t="s">
        <v>533</v>
      </c>
      <c r="DH15" s="1085"/>
      <c r="DI15" s="1085"/>
      <c r="DJ15" s="1085"/>
      <c r="DK15" s="1086"/>
      <c r="DL15" s="1084" t="s">
        <v>533</v>
      </c>
      <c r="DM15" s="1085"/>
      <c r="DN15" s="1085"/>
      <c r="DO15" s="1085"/>
      <c r="DP15" s="1086"/>
      <c r="DQ15" s="1084" t="s">
        <v>533</v>
      </c>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t="s">
        <v>626</v>
      </c>
      <c r="BT16" s="1110"/>
      <c r="BU16" s="1110"/>
      <c r="BV16" s="1110"/>
      <c r="BW16" s="1110"/>
      <c r="BX16" s="1110"/>
      <c r="BY16" s="1110"/>
      <c r="BZ16" s="1110"/>
      <c r="CA16" s="1110"/>
      <c r="CB16" s="1110"/>
      <c r="CC16" s="1110"/>
      <c r="CD16" s="1110"/>
      <c r="CE16" s="1110"/>
      <c r="CF16" s="1110"/>
      <c r="CG16" s="1111"/>
      <c r="CH16" s="1084">
        <v>0</v>
      </c>
      <c r="CI16" s="1085"/>
      <c r="CJ16" s="1085"/>
      <c r="CK16" s="1085"/>
      <c r="CL16" s="1086"/>
      <c r="CM16" s="1084">
        <v>3</v>
      </c>
      <c r="CN16" s="1085"/>
      <c r="CO16" s="1085"/>
      <c r="CP16" s="1085"/>
      <c r="CQ16" s="1086"/>
      <c r="CR16" s="1084">
        <v>3</v>
      </c>
      <c r="CS16" s="1085"/>
      <c r="CT16" s="1085"/>
      <c r="CU16" s="1085"/>
      <c r="CV16" s="1086"/>
      <c r="CW16" s="1084">
        <v>91</v>
      </c>
      <c r="CX16" s="1085"/>
      <c r="CY16" s="1085"/>
      <c r="CZ16" s="1085"/>
      <c r="DA16" s="1086"/>
      <c r="DB16" s="1084" t="s">
        <v>533</v>
      </c>
      <c r="DC16" s="1085"/>
      <c r="DD16" s="1085"/>
      <c r="DE16" s="1085"/>
      <c r="DF16" s="1086"/>
      <c r="DG16" s="1084" t="s">
        <v>533</v>
      </c>
      <c r="DH16" s="1085"/>
      <c r="DI16" s="1085"/>
      <c r="DJ16" s="1085"/>
      <c r="DK16" s="1086"/>
      <c r="DL16" s="1084" t="s">
        <v>533</v>
      </c>
      <c r="DM16" s="1085"/>
      <c r="DN16" s="1085"/>
      <c r="DO16" s="1085"/>
      <c r="DP16" s="1086"/>
      <c r="DQ16" s="1084" t="s">
        <v>533</v>
      </c>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t="s">
        <v>627</v>
      </c>
      <c r="BT17" s="1110"/>
      <c r="BU17" s="1110"/>
      <c r="BV17" s="1110"/>
      <c r="BW17" s="1110"/>
      <c r="BX17" s="1110"/>
      <c r="BY17" s="1110"/>
      <c r="BZ17" s="1110"/>
      <c r="CA17" s="1110"/>
      <c r="CB17" s="1110"/>
      <c r="CC17" s="1110"/>
      <c r="CD17" s="1110"/>
      <c r="CE17" s="1110"/>
      <c r="CF17" s="1110"/>
      <c r="CG17" s="1111"/>
      <c r="CH17" s="1084">
        <v>0</v>
      </c>
      <c r="CI17" s="1085"/>
      <c r="CJ17" s="1085"/>
      <c r="CK17" s="1085"/>
      <c r="CL17" s="1086"/>
      <c r="CM17" s="1084">
        <v>-3</v>
      </c>
      <c r="CN17" s="1085"/>
      <c r="CO17" s="1085"/>
      <c r="CP17" s="1085"/>
      <c r="CQ17" s="1086"/>
      <c r="CR17" s="1084">
        <v>40</v>
      </c>
      <c r="CS17" s="1085"/>
      <c r="CT17" s="1085"/>
      <c r="CU17" s="1085"/>
      <c r="CV17" s="1086"/>
      <c r="CW17" s="1084">
        <v>15</v>
      </c>
      <c r="CX17" s="1085"/>
      <c r="CY17" s="1085"/>
      <c r="CZ17" s="1085"/>
      <c r="DA17" s="1086"/>
      <c r="DB17" s="1084" t="s">
        <v>533</v>
      </c>
      <c r="DC17" s="1085"/>
      <c r="DD17" s="1085"/>
      <c r="DE17" s="1085"/>
      <c r="DF17" s="1086"/>
      <c r="DG17" s="1084" t="s">
        <v>533</v>
      </c>
      <c r="DH17" s="1085"/>
      <c r="DI17" s="1085"/>
      <c r="DJ17" s="1085"/>
      <c r="DK17" s="1086"/>
      <c r="DL17" s="1084" t="s">
        <v>533</v>
      </c>
      <c r="DM17" s="1085"/>
      <c r="DN17" s="1085"/>
      <c r="DO17" s="1085"/>
      <c r="DP17" s="1086"/>
      <c r="DQ17" s="1084" t="s">
        <v>533</v>
      </c>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t="s">
        <v>628</v>
      </c>
      <c r="BT18" s="1110"/>
      <c r="BU18" s="1110"/>
      <c r="BV18" s="1110"/>
      <c r="BW18" s="1110"/>
      <c r="BX18" s="1110"/>
      <c r="BY18" s="1110"/>
      <c r="BZ18" s="1110"/>
      <c r="CA18" s="1110"/>
      <c r="CB18" s="1110"/>
      <c r="CC18" s="1110"/>
      <c r="CD18" s="1110"/>
      <c r="CE18" s="1110"/>
      <c r="CF18" s="1110"/>
      <c r="CG18" s="1111"/>
      <c r="CH18" s="1084">
        <v>37</v>
      </c>
      <c r="CI18" s="1085"/>
      <c r="CJ18" s="1085"/>
      <c r="CK18" s="1085"/>
      <c r="CL18" s="1086"/>
      <c r="CM18" s="1084">
        <v>5499</v>
      </c>
      <c r="CN18" s="1085"/>
      <c r="CO18" s="1085"/>
      <c r="CP18" s="1085"/>
      <c r="CQ18" s="1086"/>
      <c r="CR18" s="1084">
        <v>6170</v>
      </c>
      <c r="CS18" s="1085"/>
      <c r="CT18" s="1085"/>
      <c r="CU18" s="1085"/>
      <c r="CV18" s="1086"/>
      <c r="CW18" s="1084">
        <v>925</v>
      </c>
      <c r="CX18" s="1085"/>
      <c r="CY18" s="1085"/>
      <c r="CZ18" s="1085"/>
      <c r="DA18" s="1086"/>
      <c r="DB18" s="1084" t="s">
        <v>533</v>
      </c>
      <c r="DC18" s="1085"/>
      <c r="DD18" s="1085"/>
      <c r="DE18" s="1085"/>
      <c r="DF18" s="1086"/>
      <c r="DG18" s="1084" t="s">
        <v>533</v>
      </c>
      <c r="DH18" s="1085"/>
      <c r="DI18" s="1085"/>
      <c r="DJ18" s="1085"/>
      <c r="DK18" s="1086"/>
      <c r="DL18" s="1084" t="s">
        <v>533</v>
      </c>
      <c r="DM18" s="1085"/>
      <c r="DN18" s="1085"/>
      <c r="DO18" s="1085"/>
      <c r="DP18" s="1086"/>
      <c r="DQ18" s="1084" t="s">
        <v>533</v>
      </c>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t="s">
        <v>629</v>
      </c>
      <c r="BT19" s="1110"/>
      <c r="BU19" s="1110"/>
      <c r="BV19" s="1110"/>
      <c r="BW19" s="1110"/>
      <c r="BX19" s="1110"/>
      <c r="BY19" s="1110"/>
      <c r="BZ19" s="1110"/>
      <c r="CA19" s="1110"/>
      <c r="CB19" s="1110"/>
      <c r="CC19" s="1110"/>
      <c r="CD19" s="1110"/>
      <c r="CE19" s="1110"/>
      <c r="CF19" s="1110"/>
      <c r="CG19" s="1111"/>
      <c r="CH19" s="1084">
        <v>-54</v>
      </c>
      <c r="CI19" s="1085"/>
      <c r="CJ19" s="1085"/>
      <c r="CK19" s="1085"/>
      <c r="CL19" s="1086"/>
      <c r="CM19" s="1084">
        <v>87</v>
      </c>
      <c r="CN19" s="1085"/>
      <c r="CO19" s="1085"/>
      <c r="CP19" s="1085"/>
      <c r="CQ19" s="1086"/>
      <c r="CR19" s="1084">
        <v>10</v>
      </c>
      <c r="CS19" s="1085"/>
      <c r="CT19" s="1085"/>
      <c r="CU19" s="1085"/>
      <c r="CV19" s="1086"/>
      <c r="CW19" s="1084">
        <v>71</v>
      </c>
      <c r="CX19" s="1085"/>
      <c r="CY19" s="1085"/>
      <c r="CZ19" s="1085"/>
      <c r="DA19" s="1086"/>
      <c r="DB19" s="1084" t="s">
        <v>533</v>
      </c>
      <c r="DC19" s="1085"/>
      <c r="DD19" s="1085"/>
      <c r="DE19" s="1085"/>
      <c r="DF19" s="1086"/>
      <c r="DG19" s="1084" t="s">
        <v>533</v>
      </c>
      <c r="DH19" s="1085"/>
      <c r="DI19" s="1085"/>
      <c r="DJ19" s="1085"/>
      <c r="DK19" s="1086"/>
      <c r="DL19" s="1084" t="s">
        <v>533</v>
      </c>
      <c r="DM19" s="1085"/>
      <c r="DN19" s="1085"/>
      <c r="DO19" s="1085"/>
      <c r="DP19" s="1086"/>
      <c r="DQ19" s="1084" t="s">
        <v>533</v>
      </c>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391</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392</v>
      </c>
      <c r="B23" s="1039" t="s">
        <v>393</v>
      </c>
      <c r="C23" s="1040"/>
      <c r="D23" s="1040"/>
      <c r="E23" s="1040"/>
      <c r="F23" s="1040"/>
      <c r="G23" s="1040"/>
      <c r="H23" s="1040"/>
      <c r="I23" s="1040"/>
      <c r="J23" s="1040"/>
      <c r="K23" s="1040"/>
      <c r="L23" s="1040"/>
      <c r="M23" s="1040"/>
      <c r="N23" s="1040"/>
      <c r="O23" s="1040"/>
      <c r="P23" s="1041"/>
      <c r="Q23" s="1163">
        <v>158246</v>
      </c>
      <c r="R23" s="1164"/>
      <c r="S23" s="1164"/>
      <c r="T23" s="1164"/>
      <c r="U23" s="1164"/>
      <c r="V23" s="1164">
        <v>152648</v>
      </c>
      <c r="W23" s="1164"/>
      <c r="X23" s="1164"/>
      <c r="Y23" s="1164"/>
      <c r="Z23" s="1164"/>
      <c r="AA23" s="1164">
        <v>5598</v>
      </c>
      <c r="AB23" s="1164"/>
      <c r="AC23" s="1164"/>
      <c r="AD23" s="1164"/>
      <c r="AE23" s="1165"/>
      <c r="AF23" s="1166">
        <v>5155</v>
      </c>
      <c r="AG23" s="1164"/>
      <c r="AH23" s="1164"/>
      <c r="AI23" s="1164"/>
      <c r="AJ23" s="1167"/>
      <c r="AK23" s="1168"/>
      <c r="AL23" s="1169"/>
      <c r="AM23" s="1169"/>
      <c r="AN23" s="1169"/>
      <c r="AO23" s="1169"/>
      <c r="AP23" s="1164">
        <v>155066</v>
      </c>
      <c r="AQ23" s="1164"/>
      <c r="AR23" s="1164"/>
      <c r="AS23" s="1164"/>
      <c r="AT23" s="1164"/>
      <c r="AU23" s="1170"/>
      <c r="AV23" s="1170"/>
      <c r="AW23" s="1170"/>
      <c r="AX23" s="1170"/>
      <c r="AY23" s="1171"/>
      <c r="AZ23" s="1160" t="s">
        <v>394</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395</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396</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372</v>
      </c>
      <c r="B26" s="1091"/>
      <c r="C26" s="1091"/>
      <c r="D26" s="1091"/>
      <c r="E26" s="1091"/>
      <c r="F26" s="1091"/>
      <c r="G26" s="1091"/>
      <c r="H26" s="1091"/>
      <c r="I26" s="1091"/>
      <c r="J26" s="1091"/>
      <c r="K26" s="1091"/>
      <c r="L26" s="1091"/>
      <c r="M26" s="1091"/>
      <c r="N26" s="1091"/>
      <c r="O26" s="1091"/>
      <c r="P26" s="1092"/>
      <c r="Q26" s="1096" t="s">
        <v>397</v>
      </c>
      <c r="R26" s="1097"/>
      <c r="S26" s="1097"/>
      <c r="T26" s="1097"/>
      <c r="U26" s="1098"/>
      <c r="V26" s="1096" t="s">
        <v>398</v>
      </c>
      <c r="W26" s="1097"/>
      <c r="X26" s="1097"/>
      <c r="Y26" s="1097"/>
      <c r="Z26" s="1098"/>
      <c r="AA26" s="1096" t="s">
        <v>399</v>
      </c>
      <c r="AB26" s="1097"/>
      <c r="AC26" s="1097"/>
      <c r="AD26" s="1097"/>
      <c r="AE26" s="1097"/>
      <c r="AF26" s="1154" t="s">
        <v>400</v>
      </c>
      <c r="AG26" s="1103"/>
      <c r="AH26" s="1103"/>
      <c r="AI26" s="1103"/>
      <c r="AJ26" s="1155"/>
      <c r="AK26" s="1097" t="s">
        <v>401</v>
      </c>
      <c r="AL26" s="1097"/>
      <c r="AM26" s="1097"/>
      <c r="AN26" s="1097"/>
      <c r="AO26" s="1098"/>
      <c r="AP26" s="1096" t="s">
        <v>402</v>
      </c>
      <c r="AQ26" s="1097"/>
      <c r="AR26" s="1097"/>
      <c r="AS26" s="1097"/>
      <c r="AT26" s="1098"/>
      <c r="AU26" s="1096" t="s">
        <v>403</v>
      </c>
      <c r="AV26" s="1097"/>
      <c r="AW26" s="1097"/>
      <c r="AX26" s="1097"/>
      <c r="AY26" s="1098"/>
      <c r="AZ26" s="1096" t="s">
        <v>404</v>
      </c>
      <c r="BA26" s="1097"/>
      <c r="BB26" s="1097"/>
      <c r="BC26" s="1097"/>
      <c r="BD26" s="1098"/>
      <c r="BE26" s="1096" t="s">
        <v>379</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405</v>
      </c>
      <c r="C28" s="1146"/>
      <c r="D28" s="1146"/>
      <c r="E28" s="1146"/>
      <c r="F28" s="1146"/>
      <c r="G28" s="1146"/>
      <c r="H28" s="1146"/>
      <c r="I28" s="1146"/>
      <c r="J28" s="1146"/>
      <c r="K28" s="1146"/>
      <c r="L28" s="1146"/>
      <c r="M28" s="1146"/>
      <c r="N28" s="1146"/>
      <c r="O28" s="1146"/>
      <c r="P28" s="1147"/>
      <c r="Q28" s="1148">
        <v>23889</v>
      </c>
      <c r="R28" s="1149"/>
      <c r="S28" s="1149"/>
      <c r="T28" s="1149"/>
      <c r="U28" s="1149"/>
      <c r="V28" s="1149">
        <v>23436</v>
      </c>
      <c r="W28" s="1149"/>
      <c r="X28" s="1149"/>
      <c r="Y28" s="1149"/>
      <c r="Z28" s="1149"/>
      <c r="AA28" s="1149">
        <v>453</v>
      </c>
      <c r="AB28" s="1149"/>
      <c r="AC28" s="1149"/>
      <c r="AD28" s="1149"/>
      <c r="AE28" s="1150"/>
      <c r="AF28" s="1151">
        <v>453</v>
      </c>
      <c r="AG28" s="1149"/>
      <c r="AH28" s="1149"/>
      <c r="AI28" s="1149"/>
      <c r="AJ28" s="1152"/>
      <c r="AK28" s="1153">
        <v>1878</v>
      </c>
      <c r="AL28" s="1141"/>
      <c r="AM28" s="1141"/>
      <c r="AN28" s="1141"/>
      <c r="AO28" s="1141"/>
      <c r="AP28" s="1141" t="s">
        <v>604</v>
      </c>
      <c r="AQ28" s="1141"/>
      <c r="AR28" s="1141"/>
      <c r="AS28" s="1141"/>
      <c r="AT28" s="1141"/>
      <c r="AU28" s="1141" t="s">
        <v>604</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406</v>
      </c>
      <c r="C29" s="1133"/>
      <c r="D29" s="1133"/>
      <c r="E29" s="1133"/>
      <c r="F29" s="1133"/>
      <c r="G29" s="1133"/>
      <c r="H29" s="1133"/>
      <c r="I29" s="1133"/>
      <c r="J29" s="1133"/>
      <c r="K29" s="1133"/>
      <c r="L29" s="1133"/>
      <c r="M29" s="1133"/>
      <c r="N29" s="1133"/>
      <c r="O29" s="1133"/>
      <c r="P29" s="1134"/>
      <c r="Q29" s="1138">
        <v>78</v>
      </c>
      <c r="R29" s="1139"/>
      <c r="S29" s="1139"/>
      <c r="T29" s="1139"/>
      <c r="U29" s="1139"/>
      <c r="V29" s="1139">
        <v>78</v>
      </c>
      <c r="W29" s="1139"/>
      <c r="X29" s="1139"/>
      <c r="Y29" s="1139"/>
      <c r="Z29" s="1139"/>
      <c r="AA29" s="1139">
        <v>0</v>
      </c>
      <c r="AB29" s="1139"/>
      <c r="AC29" s="1139"/>
      <c r="AD29" s="1139"/>
      <c r="AE29" s="1140"/>
      <c r="AF29" s="1114">
        <v>0</v>
      </c>
      <c r="AG29" s="1115"/>
      <c r="AH29" s="1115"/>
      <c r="AI29" s="1115"/>
      <c r="AJ29" s="1116"/>
      <c r="AK29" s="1075">
        <v>43</v>
      </c>
      <c r="AL29" s="1066"/>
      <c r="AM29" s="1066"/>
      <c r="AN29" s="1066"/>
      <c r="AO29" s="1066"/>
      <c r="AP29" s="1066" t="s">
        <v>604</v>
      </c>
      <c r="AQ29" s="1066"/>
      <c r="AR29" s="1066"/>
      <c r="AS29" s="1066"/>
      <c r="AT29" s="1066"/>
      <c r="AU29" s="1066" t="s">
        <v>604</v>
      </c>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407</v>
      </c>
      <c r="C30" s="1133"/>
      <c r="D30" s="1133"/>
      <c r="E30" s="1133"/>
      <c r="F30" s="1133"/>
      <c r="G30" s="1133"/>
      <c r="H30" s="1133"/>
      <c r="I30" s="1133"/>
      <c r="J30" s="1133"/>
      <c r="K30" s="1133"/>
      <c r="L30" s="1133"/>
      <c r="M30" s="1133"/>
      <c r="N30" s="1133"/>
      <c r="O30" s="1133"/>
      <c r="P30" s="1134"/>
      <c r="Q30" s="1138">
        <v>3059</v>
      </c>
      <c r="R30" s="1139"/>
      <c r="S30" s="1139"/>
      <c r="T30" s="1139"/>
      <c r="U30" s="1139"/>
      <c r="V30" s="1139">
        <v>3056</v>
      </c>
      <c r="W30" s="1139"/>
      <c r="X30" s="1139"/>
      <c r="Y30" s="1139"/>
      <c r="Z30" s="1139"/>
      <c r="AA30" s="1139">
        <v>3</v>
      </c>
      <c r="AB30" s="1139"/>
      <c r="AC30" s="1139"/>
      <c r="AD30" s="1139"/>
      <c r="AE30" s="1140"/>
      <c r="AF30" s="1114">
        <v>3</v>
      </c>
      <c r="AG30" s="1115"/>
      <c r="AH30" s="1115"/>
      <c r="AI30" s="1115"/>
      <c r="AJ30" s="1116"/>
      <c r="AK30" s="1075">
        <v>673</v>
      </c>
      <c r="AL30" s="1066"/>
      <c r="AM30" s="1066"/>
      <c r="AN30" s="1066"/>
      <c r="AO30" s="1066"/>
      <c r="AP30" s="1066" t="s">
        <v>604</v>
      </c>
      <c r="AQ30" s="1066"/>
      <c r="AR30" s="1066"/>
      <c r="AS30" s="1066"/>
      <c r="AT30" s="1066"/>
      <c r="AU30" s="1066" t="s">
        <v>604</v>
      </c>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408</v>
      </c>
      <c r="C31" s="1133"/>
      <c r="D31" s="1133"/>
      <c r="E31" s="1133"/>
      <c r="F31" s="1133"/>
      <c r="G31" s="1133"/>
      <c r="H31" s="1133"/>
      <c r="I31" s="1133"/>
      <c r="J31" s="1133"/>
      <c r="K31" s="1133"/>
      <c r="L31" s="1133"/>
      <c r="M31" s="1133"/>
      <c r="N31" s="1133"/>
      <c r="O31" s="1133"/>
      <c r="P31" s="1134"/>
      <c r="Q31" s="1138">
        <v>27586</v>
      </c>
      <c r="R31" s="1139"/>
      <c r="S31" s="1139"/>
      <c r="T31" s="1139"/>
      <c r="U31" s="1139"/>
      <c r="V31" s="1139">
        <v>27396</v>
      </c>
      <c r="W31" s="1139"/>
      <c r="X31" s="1139"/>
      <c r="Y31" s="1139"/>
      <c r="Z31" s="1139"/>
      <c r="AA31" s="1139">
        <v>190</v>
      </c>
      <c r="AB31" s="1139"/>
      <c r="AC31" s="1139"/>
      <c r="AD31" s="1139"/>
      <c r="AE31" s="1140"/>
      <c r="AF31" s="1114">
        <v>190</v>
      </c>
      <c r="AG31" s="1115"/>
      <c r="AH31" s="1115"/>
      <c r="AI31" s="1115"/>
      <c r="AJ31" s="1116"/>
      <c r="AK31" s="1075">
        <v>3962</v>
      </c>
      <c r="AL31" s="1066"/>
      <c r="AM31" s="1066"/>
      <c r="AN31" s="1066"/>
      <c r="AO31" s="1066"/>
      <c r="AP31" s="1066" t="s">
        <v>604</v>
      </c>
      <c r="AQ31" s="1066"/>
      <c r="AR31" s="1066"/>
      <c r="AS31" s="1066"/>
      <c r="AT31" s="1066"/>
      <c r="AU31" s="1066" t="s">
        <v>604</v>
      </c>
      <c r="AV31" s="1066"/>
      <c r="AW31" s="1066"/>
      <c r="AX31" s="1066"/>
      <c r="AY31" s="1066"/>
      <c r="AZ31" s="1137"/>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409</v>
      </c>
      <c r="C32" s="1133"/>
      <c r="D32" s="1133"/>
      <c r="E32" s="1133"/>
      <c r="F32" s="1133"/>
      <c r="G32" s="1133"/>
      <c r="H32" s="1133"/>
      <c r="I32" s="1133"/>
      <c r="J32" s="1133"/>
      <c r="K32" s="1133"/>
      <c r="L32" s="1133"/>
      <c r="M32" s="1133"/>
      <c r="N32" s="1133"/>
      <c r="O32" s="1133"/>
      <c r="P32" s="1134"/>
      <c r="Q32" s="1138">
        <v>9603</v>
      </c>
      <c r="R32" s="1139"/>
      <c r="S32" s="1139"/>
      <c r="T32" s="1139"/>
      <c r="U32" s="1139"/>
      <c r="V32" s="1139">
        <v>9486</v>
      </c>
      <c r="W32" s="1139"/>
      <c r="X32" s="1139"/>
      <c r="Y32" s="1139"/>
      <c r="Z32" s="1139"/>
      <c r="AA32" s="1139">
        <v>117</v>
      </c>
      <c r="AB32" s="1139"/>
      <c r="AC32" s="1139"/>
      <c r="AD32" s="1139"/>
      <c r="AE32" s="1140"/>
      <c r="AF32" s="1114">
        <v>1148</v>
      </c>
      <c r="AG32" s="1115"/>
      <c r="AH32" s="1115"/>
      <c r="AI32" s="1115"/>
      <c r="AJ32" s="1116"/>
      <c r="AK32" s="1075">
        <v>4229</v>
      </c>
      <c r="AL32" s="1066"/>
      <c r="AM32" s="1066"/>
      <c r="AN32" s="1066"/>
      <c r="AO32" s="1066"/>
      <c r="AP32" s="1066">
        <v>44073</v>
      </c>
      <c r="AQ32" s="1066"/>
      <c r="AR32" s="1066"/>
      <c r="AS32" s="1066"/>
      <c r="AT32" s="1066"/>
      <c r="AU32" s="1066">
        <v>18070</v>
      </c>
      <c r="AV32" s="1066"/>
      <c r="AW32" s="1066"/>
      <c r="AX32" s="1066"/>
      <c r="AY32" s="1066"/>
      <c r="AZ32" s="1137" t="s">
        <v>604</v>
      </c>
      <c r="BA32" s="1137"/>
      <c r="BB32" s="1137"/>
      <c r="BC32" s="1137"/>
      <c r="BD32" s="1137"/>
      <c r="BE32" s="1127" t="s">
        <v>410</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411</v>
      </c>
      <c r="C33" s="1133"/>
      <c r="D33" s="1133"/>
      <c r="E33" s="1133"/>
      <c r="F33" s="1133"/>
      <c r="G33" s="1133"/>
      <c r="H33" s="1133"/>
      <c r="I33" s="1133"/>
      <c r="J33" s="1133"/>
      <c r="K33" s="1133"/>
      <c r="L33" s="1133"/>
      <c r="M33" s="1133"/>
      <c r="N33" s="1133"/>
      <c r="O33" s="1133"/>
      <c r="P33" s="1134"/>
      <c r="Q33" s="1138">
        <v>5903</v>
      </c>
      <c r="R33" s="1139"/>
      <c r="S33" s="1139"/>
      <c r="T33" s="1139"/>
      <c r="U33" s="1139"/>
      <c r="V33" s="1139">
        <v>5226</v>
      </c>
      <c r="W33" s="1139"/>
      <c r="X33" s="1139"/>
      <c r="Y33" s="1139"/>
      <c r="Z33" s="1139"/>
      <c r="AA33" s="1139">
        <v>677</v>
      </c>
      <c r="AB33" s="1139"/>
      <c r="AC33" s="1139"/>
      <c r="AD33" s="1139"/>
      <c r="AE33" s="1140"/>
      <c r="AF33" s="1114">
        <v>6977</v>
      </c>
      <c r="AG33" s="1115"/>
      <c r="AH33" s="1115"/>
      <c r="AI33" s="1115"/>
      <c r="AJ33" s="1116"/>
      <c r="AK33" s="1075">
        <v>128</v>
      </c>
      <c r="AL33" s="1066"/>
      <c r="AM33" s="1066"/>
      <c r="AN33" s="1066"/>
      <c r="AO33" s="1066"/>
      <c r="AP33" s="1066">
        <v>17188</v>
      </c>
      <c r="AQ33" s="1066"/>
      <c r="AR33" s="1066"/>
      <c r="AS33" s="1066"/>
      <c r="AT33" s="1066"/>
      <c r="AU33" s="1066">
        <v>103</v>
      </c>
      <c r="AV33" s="1066"/>
      <c r="AW33" s="1066"/>
      <c r="AX33" s="1066"/>
      <c r="AY33" s="1066"/>
      <c r="AZ33" s="1137" t="s">
        <v>604</v>
      </c>
      <c r="BA33" s="1137"/>
      <c r="BB33" s="1137"/>
      <c r="BC33" s="1137"/>
      <c r="BD33" s="1137"/>
      <c r="BE33" s="1127" t="s">
        <v>412</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413</v>
      </c>
      <c r="C34" s="1133"/>
      <c r="D34" s="1133"/>
      <c r="E34" s="1133"/>
      <c r="F34" s="1133"/>
      <c r="G34" s="1133"/>
      <c r="H34" s="1133"/>
      <c r="I34" s="1133"/>
      <c r="J34" s="1133"/>
      <c r="K34" s="1133"/>
      <c r="L34" s="1133"/>
      <c r="M34" s="1133"/>
      <c r="N34" s="1133"/>
      <c r="O34" s="1133"/>
      <c r="P34" s="1134"/>
      <c r="Q34" s="1138">
        <v>489</v>
      </c>
      <c r="R34" s="1139"/>
      <c r="S34" s="1139"/>
      <c r="T34" s="1139"/>
      <c r="U34" s="1139"/>
      <c r="V34" s="1139">
        <v>453</v>
      </c>
      <c r="W34" s="1139"/>
      <c r="X34" s="1139"/>
      <c r="Y34" s="1139"/>
      <c r="Z34" s="1139"/>
      <c r="AA34" s="1139">
        <v>36</v>
      </c>
      <c r="AB34" s="1139"/>
      <c r="AC34" s="1139"/>
      <c r="AD34" s="1139"/>
      <c r="AE34" s="1140"/>
      <c r="AF34" s="1114">
        <v>53</v>
      </c>
      <c r="AG34" s="1115"/>
      <c r="AH34" s="1115"/>
      <c r="AI34" s="1115"/>
      <c r="AJ34" s="1116"/>
      <c r="AK34" s="1075">
        <v>264</v>
      </c>
      <c r="AL34" s="1066"/>
      <c r="AM34" s="1066"/>
      <c r="AN34" s="1066"/>
      <c r="AO34" s="1066"/>
      <c r="AP34" s="1066">
        <v>1887</v>
      </c>
      <c r="AQ34" s="1066"/>
      <c r="AR34" s="1066"/>
      <c r="AS34" s="1066"/>
      <c r="AT34" s="1066"/>
      <c r="AU34" s="1066">
        <v>1455</v>
      </c>
      <c r="AV34" s="1066"/>
      <c r="AW34" s="1066"/>
      <c r="AX34" s="1066"/>
      <c r="AY34" s="1066"/>
      <c r="AZ34" s="1137" t="s">
        <v>604</v>
      </c>
      <c r="BA34" s="1137"/>
      <c r="BB34" s="1137"/>
      <c r="BC34" s="1137"/>
      <c r="BD34" s="1137"/>
      <c r="BE34" s="1127" t="s">
        <v>410</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414</v>
      </c>
      <c r="C35" s="1133"/>
      <c r="D35" s="1133"/>
      <c r="E35" s="1133"/>
      <c r="F35" s="1133"/>
      <c r="G35" s="1133"/>
      <c r="H35" s="1133"/>
      <c r="I35" s="1133"/>
      <c r="J35" s="1133"/>
      <c r="K35" s="1133"/>
      <c r="L35" s="1133"/>
      <c r="M35" s="1133"/>
      <c r="N35" s="1133"/>
      <c r="O35" s="1133"/>
      <c r="P35" s="1134"/>
      <c r="Q35" s="1138">
        <v>43</v>
      </c>
      <c r="R35" s="1139"/>
      <c r="S35" s="1139"/>
      <c r="T35" s="1139"/>
      <c r="U35" s="1139"/>
      <c r="V35" s="1139">
        <v>43</v>
      </c>
      <c r="W35" s="1139"/>
      <c r="X35" s="1139"/>
      <c r="Y35" s="1139"/>
      <c r="Z35" s="1139"/>
      <c r="AA35" s="1139">
        <v>0</v>
      </c>
      <c r="AB35" s="1139"/>
      <c r="AC35" s="1139"/>
      <c r="AD35" s="1139"/>
      <c r="AE35" s="1140"/>
      <c r="AF35" s="1114">
        <v>0</v>
      </c>
      <c r="AG35" s="1115"/>
      <c r="AH35" s="1115"/>
      <c r="AI35" s="1115"/>
      <c r="AJ35" s="1116"/>
      <c r="AK35" s="1075">
        <v>29</v>
      </c>
      <c r="AL35" s="1066"/>
      <c r="AM35" s="1066"/>
      <c r="AN35" s="1066"/>
      <c r="AO35" s="1066"/>
      <c r="AP35" s="1066">
        <v>121</v>
      </c>
      <c r="AQ35" s="1066"/>
      <c r="AR35" s="1066"/>
      <c r="AS35" s="1066"/>
      <c r="AT35" s="1066"/>
      <c r="AU35" s="1066">
        <v>120</v>
      </c>
      <c r="AV35" s="1066"/>
      <c r="AW35" s="1066"/>
      <c r="AX35" s="1066"/>
      <c r="AY35" s="1066"/>
      <c r="AZ35" s="1137" t="s">
        <v>604</v>
      </c>
      <c r="BA35" s="1137"/>
      <c r="BB35" s="1137"/>
      <c r="BC35" s="1137"/>
      <c r="BD35" s="1137"/>
      <c r="BE35" s="1127" t="s">
        <v>415</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416</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392</v>
      </c>
      <c r="B63" s="1039" t="s">
        <v>417</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8824</v>
      </c>
      <c r="AG63" s="1054"/>
      <c r="AH63" s="1054"/>
      <c r="AI63" s="1054"/>
      <c r="AJ63" s="1125"/>
      <c r="AK63" s="1126"/>
      <c r="AL63" s="1058"/>
      <c r="AM63" s="1058"/>
      <c r="AN63" s="1058"/>
      <c r="AO63" s="1058"/>
      <c r="AP63" s="1054">
        <v>63269</v>
      </c>
      <c r="AQ63" s="1054"/>
      <c r="AR63" s="1054"/>
      <c r="AS63" s="1054"/>
      <c r="AT63" s="1054"/>
      <c r="AU63" s="1054">
        <v>19748</v>
      </c>
      <c r="AV63" s="1054"/>
      <c r="AW63" s="1054"/>
      <c r="AX63" s="1054"/>
      <c r="AY63" s="1054"/>
      <c r="AZ63" s="1120"/>
      <c r="BA63" s="1120"/>
      <c r="BB63" s="1120"/>
      <c r="BC63" s="1120"/>
      <c r="BD63" s="1120"/>
      <c r="BE63" s="1055"/>
      <c r="BF63" s="1055"/>
      <c r="BG63" s="1055"/>
      <c r="BH63" s="1055"/>
      <c r="BI63" s="1056"/>
      <c r="BJ63" s="1121" t="s">
        <v>418</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420</v>
      </c>
      <c r="B66" s="1091"/>
      <c r="C66" s="1091"/>
      <c r="D66" s="1091"/>
      <c r="E66" s="1091"/>
      <c r="F66" s="1091"/>
      <c r="G66" s="1091"/>
      <c r="H66" s="1091"/>
      <c r="I66" s="1091"/>
      <c r="J66" s="1091"/>
      <c r="K66" s="1091"/>
      <c r="L66" s="1091"/>
      <c r="M66" s="1091"/>
      <c r="N66" s="1091"/>
      <c r="O66" s="1091"/>
      <c r="P66" s="1092"/>
      <c r="Q66" s="1096" t="s">
        <v>421</v>
      </c>
      <c r="R66" s="1097"/>
      <c r="S66" s="1097"/>
      <c r="T66" s="1097"/>
      <c r="U66" s="1098"/>
      <c r="V66" s="1096" t="s">
        <v>422</v>
      </c>
      <c r="W66" s="1097"/>
      <c r="X66" s="1097"/>
      <c r="Y66" s="1097"/>
      <c r="Z66" s="1098"/>
      <c r="AA66" s="1096" t="s">
        <v>423</v>
      </c>
      <c r="AB66" s="1097"/>
      <c r="AC66" s="1097"/>
      <c r="AD66" s="1097"/>
      <c r="AE66" s="1098"/>
      <c r="AF66" s="1102" t="s">
        <v>424</v>
      </c>
      <c r="AG66" s="1103"/>
      <c r="AH66" s="1103"/>
      <c r="AI66" s="1103"/>
      <c r="AJ66" s="1104"/>
      <c r="AK66" s="1096" t="s">
        <v>425</v>
      </c>
      <c r="AL66" s="1091"/>
      <c r="AM66" s="1091"/>
      <c r="AN66" s="1091"/>
      <c r="AO66" s="1092"/>
      <c r="AP66" s="1096" t="s">
        <v>426</v>
      </c>
      <c r="AQ66" s="1097"/>
      <c r="AR66" s="1097"/>
      <c r="AS66" s="1097"/>
      <c r="AT66" s="1098"/>
      <c r="AU66" s="1096" t="s">
        <v>427</v>
      </c>
      <c r="AV66" s="1097"/>
      <c r="AW66" s="1097"/>
      <c r="AX66" s="1097"/>
      <c r="AY66" s="1098"/>
      <c r="AZ66" s="1096" t="s">
        <v>379</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605</v>
      </c>
      <c r="C68" s="1081"/>
      <c r="D68" s="1081"/>
      <c r="E68" s="1081"/>
      <c r="F68" s="1081"/>
      <c r="G68" s="1081"/>
      <c r="H68" s="1081"/>
      <c r="I68" s="1081"/>
      <c r="J68" s="1081"/>
      <c r="K68" s="1081"/>
      <c r="L68" s="1081"/>
      <c r="M68" s="1081"/>
      <c r="N68" s="1081"/>
      <c r="O68" s="1081"/>
      <c r="P68" s="1082"/>
      <c r="Q68" s="1083">
        <v>293</v>
      </c>
      <c r="R68" s="1077"/>
      <c r="S68" s="1077"/>
      <c r="T68" s="1077"/>
      <c r="U68" s="1077"/>
      <c r="V68" s="1077">
        <v>283</v>
      </c>
      <c r="W68" s="1077"/>
      <c r="X68" s="1077"/>
      <c r="Y68" s="1077"/>
      <c r="Z68" s="1077"/>
      <c r="AA68" s="1077">
        <v>10</v>
      </c>
      <c r="AB68" s="1077"/>
      <c r="AC68" s="1077"/>
      <c r="AD68" s="1077"/>
      <c r="AE68" s="1077"/>
      <c r="AF68" s="1077">
        <v>10</v>
      </c>
      <c r="AG68" s="1077"/>
      <c r="AH68" s="1077"/>
      <c r="AI68" s="1077"/>
      <c r="AJ68" s="1077"/>
      <c r="AK68" s="1077" t="s">
        <v>533</v>
      </c>
      <c r="AL68" s="1077"/>
      <c r="AM68" s="1077"/>
      <c r="AN68" s="1077"/>
      <c r="AO68" s="1077"/>
      <c r="AP68" s="1077" t="s">
        <v>533</v>
      </c>
      <c r="AQ68" s="1077"/>
      <c r="AR68" s="1077"/>
      <c r="AS68" s="1077"/>
      <c r="AT68" s="1077"/>
      <c r="AU68" s="1077" t="s">
        <v>533</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606</v>
      </c>
      <c r="C69" s="1070"/>
      <c r="D69" s="1070"/>
      <c r="E69" s="1070"/>
      <c r="F69" s="1070"/>
      <c r="G69" s="1070"/>
      <c r="H69" s="1070"/>
      <c r="I69" s="1070"/>
      <c r="J69" s="1070"/>
      <c r="K69" s="1070"/>
      <c r="L69" s="1070"/>
      <c r="M69" s="1070"/>
      <c r="N69" s="1070"/>
      <c r="O69" s="1070"/>
      <c r="P69" s="1071"/>
      <c r="Q69" s="1072">
        <v>425</v>
      </c>
      <c r="R69" s="1066"/>
      <c r="S69" s="1066"/>
      <c r="T69" s="1066"/>
      <c r="U69" s="1066"/>
      <c r="V69" s="1066">
        <v>384</v>
      </c>
      <c r="W69" s="1066"/>
      <c r="X69" s="1066"/>
      <c r="Y69" s="1066"/>
      <c r="Z69" s="1066"/>
      <c r="AA69" s="1066">
        <v>41</v>
      </c>
      <c r="AB69" s="1066"/>
      <c r="AC69" s="1066"/>
      <c r="AD69" s="1066"/>
      <c r="AE69" s="1066"/>
      <c r="AF69" s="1066">
        <v>41</v>
      </c>
      <c r="AG69" s="1066"/>
      <c r="AH69" s="1066"/>
      <c r="AI69" s="1066"/>
      <c r="AJ69" s="1066"/>
      <c r="AK69" s="1066" t="s">
        <v>533</v>
      </c>
      <c r="AL69" s="1066"/>
      <c r="AM69" s="1066"/>
      <c r="AN69" s="1066"/>
      <c r="AO69" s="1066"/>
      <c r="AP69" s="1066">
        <v>552</v>
      </c>
      <c r="AQ69" s="1066"/>
      <c r="AR69" s="1066"/>
      <c r="AS69" s="1066"/>
      <c r="AT69" s="1066"/>
      <c r="AU69" s="1066">
        <v>26</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607</v>
      </c>
      <c r="C70" s="1070"/>
      <c r="D70" s="1070"/>
      <c r="E70" s="1070"/>
      <c r="F70" s="1070"/>
      <c r="G70" s="1070"/>
      <c r="H70" s="1070"/>
      <c r="I70" s="1070"/>
      <c r="J70" s="1070"/>
      <c r="K70" s="1070"/>
      <c r="L70" s="1070"/>
      <c r="M70" s="1070"/>
      <c r="N70" s="1070"/>
      <c r="O70" s="1070"/>
      <c r="P70" s="1071"/>
      <c r="Q70" s="1072">
        <v>669</v>
      </c>
      <c r="R70" s="1066"/>
      <c r="S70" s="1066"/>
      <c r="T70" s="1066"/>
      <c r="U70" s="1066"/>
      <c r="V70" s="1066">
        <v>604</v>
      </c>
      <c r="W70" s="1066"/>
      <c r="X70" s="1066"/>
      <c r="Y70" s="1066"/>
      <c r="Z70" s="1066"/>
      <c r="AA70" s="1066">
        <v>65</v>
      </c>
      <c r="AB70" s="1066"/>
      <c r="AC70" s="1066"/>
      <c r="AD70" s="1066"/>
      <c r="AE70" s="1066"/>
      <c r="AF70" s="1066">
        <v>65</v>
      </c>
      <c r="AG70" s="1066"/>
      <c r="AH70" s="1066"/>
      <c r="AI70" s="1066"/>
      <c r="AJ70" s="1066"/>
      <c r="AK70" s="1066" t="s">
        <v>604</v>
      </c>
      <c r="AL70" s="1066"/>
      <c r="AM70" s="1066"/>
      <c r="AN70" s="1066"/>
      <c r="AO70" s="1066"/>
      <c r="AP70" s="1066">
        <v>557</v>
      </c>
      <c r="AQ70" s="1066"/>
      <c r="AR70" s="1066"/>
      <c r="AS70" s="1066"/>
      <c r="AT70" s="1066"/>
      <c r="AU70" s="1066">
        <v>121</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608</v>
      </c>
      <c r="C71" s="1070"/>
      <c r="D71" s="1070"/>
      <c r="E71" s="1070"/>
      <c r="F71" s="1070"/>
      <c r="G71" s="1070"/>
      <c r="H71" s="1070"/>
      <c r="I71" s="1070"/>
      <c r="J71" s="1070"/>
      <c r="K71" s="1070"/>
      <c r="L71" s="1070"/>
      <c r="M71" s="1070"/>
      <c r="N71" s="1070"/>
      <c r="O71" s="1070"/>
      <c r="P71" s="1071"/>
      <c r="Q71" s="1072">
        <v>201</v>
      </c>
      <c r="R71" s="1066"/>
      <c r="S71" s="1066"/>
      <c r="T71" s="1066"/>
      <c r="U71" s="1066"/>
      <c r="V71" s="1066">
        <v>197</v>
      </c>
      <c r="W71" s="1066"/>
      <c r="X71" s="1066"/>
      <c r="Y71" s="1066"/>
      <c r="Z71" s="1066"/>
      <c r="AA71" s="1066">
        <v>4</v>
      </c>
      <c r="AB71" s="1066"/>
      <c r="AC71" s="1066"/>
      <c r="AD71" s="1066"/>
      <c r="AE71" s="1066"/>
      <c r="AF71" s="1066">
        <v>4</v>
      </c>
      <c r="AG71" s="1066"/>
      <c r="AH71" s="1066"/>
      <c r="AI71" s="1066"/>
      <c r="AJ71" s="1066"/>
      <c r="AK71" s="1066" t="s">
        <v>604</v>
      </c>
      <c r="AL71" s="1066"/>
      <c r="AM71" s="1066"/>
      <c r="AN71" s="1066"/>
      <c r="AO71" s="1066"/>
      <c r="AP71" s="1066">
        <v>2</v>
      </c>
      <c r="AQ71" s="1066"/>
      <c r="AR71" s="1066"/>
      <c r="AS71" s="1066"/>
      <c r="AT71" s="1066"/>
      <c r="AU71" s="1066" t="s">
        <v>533</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609</v>
      </c>
      <c r="C72" s="1070"/>
      <c r="D72" s="1070"/>
      <c r="E72" s="1070"/>
      <c r="F72" s="1070"/>
      <c r="G72" s="1070"/>
      <c r="H72" s="1070"/>
      <c r="I72" s="1070"/>
      <c r="J72" s="1070"/>
      <c r="K72" s="1070"/>
      <c r="L72" s="1070"/>
      <c r="M72" s="1070"/>
      <c r="N72" s="1070"/>
      <c r="O72" s="1070"/>
      <c r="P72" s="1071"/>
      <c r="Q72" s="1072">
        <v>709</v>
      </c>
      <c r="R72" s="1066"/>
      <c r="S72" s="1066"/>
      <c r="T72" s="1066"/>
      <c r="U72" s="1066"/>
      <c r="V72" s="1066">
        <v>658</v>
      </c>
      <c r="W72" s="1066"/>
      <c r="X72" s="1066"/>
      <c r="Y72" s="1066"/>
      <c r="Z72" s="1066"/>
      <c r="AA72" s="1066">
        <v>51</v>
      </c>
      <c r="AB72" s="1066"/>
      <c r="AC72" s="1066"/>
      <c r="AD72" s="1066"/>
      <c r="AE72" s="1066"/>
      <c r="AF72" s="1066">
        <v>51</v>
      </c>
      <c r="AG72" s="1066"/>
      <c r="AH72" s="1066"/>
      <c r="AI72" s="1066"/>
      <c r="AJ72" s="1066"/>
      <c r="AK72" s="1066">
        <v>173</v>
      </c>
      <c r="AL72" s="1066"/>
      <c r="AM72" s="1066"/>
      <c r="AN72" s="1066"/>
      <c r="AO72" s="1066"/>
      <c r="AP72" s="1066" t="s">
        <v>533</v>
      </c>
      <c r="AQ72" s="1066"/>
      <c r="AR72" s="1066"/>
      <c r="AS72" s="1066"/>
      <c r="AT72" s="1066"/>
      <c r="AU72" s="1066" t="s">
        <v>533</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610</v>
      </c>
      <c r="C73" s="1070"/>
      <c r="D73" s="1070"/>
      <c r="E73" s="1070"/>
      <c r="F73" s="1070"/>
      <c r="G73" s="1070"/>
      <c r="H73" s="1070"/>
      <c r="I73" s="1070"/>
      <c r="J73" s="1070"/>
      <c r="K73" s="1070"/>
      <c r="L73" s="1070"/>
      <c r="M73" s="1070"/>
      <c r="N73" s="1070"/>
      <c r="O73" s="1070"/>
      <c r="P73" s="1071"/>
      <c r="Q73" s="1072">
        <v>5776</v>
      </c>
      <c r="R73" s="1066"/>
      <c r="S73" s="1066"/>
      <c r="T73" s="1066"/>
      <c r="U73" s="1066"/>
      <c r="V73" s="1066">
        <v>4844</v>
      </c>
      <c r="W73" s="1066"/>
      <c r="X73" s="1066"/>
      <c r="Y73" s="1066"/>
      <c r="Z73" s="1066"/>
      <c r="AA73" s="1066">
        <v>932</v>
      </c>
      <c r="AB73" s="1066"/>
      <c r="AC73" s="1066"/>
      <c r="AD73" s="1066"/>
      <c r="AE73" s="1066"/>
      <c r="AF73" s="1066">
        <v>932</v>
      </c>
      <c r="AG73" s="1066"/>
      <c r="AH73" s="1066"/>
      <c r="AI73" s="1066"/>
      <c r="AJ73" s="1066"/>
      <c r="AK73" s="1066" t="s">
        <v>533</v>
      </c>
      <c r="AL73" s="1066"/>
      <c r="AM73" s="1066"/>
      <c r="AN73" s="1066"/>
      <c r="AO73" s="1066"/>
      <c r="AP73" s="1066" t="s">
        <v>533</v>
      </c>
      <c r="AQ73" s="1066"/>
      <c r="AR73" s="1066"/>
      <c r="AS73" s="1066"/>
      <c r="AT73" s="1066"/>
      <c r="AU73" s="1066" t="s">
        <v>533</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611</v>
      </c>
      <c r="C74" s="1070"/>
      <c r="D74" s="1070"/>
      <c r="E74" s="1070"/>
      <c r="F74" s="1070"/>
      <c r="G74" s="1070"/>
      <c r="H74" s="1070"/>
      <c r="I74" s="1070"/>
      <c r="J74" s="1070"/>
      <c r="K74" s="1070"/>
      <c r="L74" s="1070"/>
      <c r="M74" s="1070"/>
      <c r="N74" s="1070"/>
      <c r="O74" s="1070"/>
      <c r="P74" s="1071"/>
      <c r="Q74" s="1072">
        <v>1737</v>
      </c>
      <c r="R74" s="1066"/>
      <c r="S74" s="1066"/>
      <c r="T74" s="1066"/>
      <c r="U74" s="1066"/>
      <c r="V74" s="1066">
        <v>1733</v>
      </c>
      <c r="W74" s="1066"/>
      <c r="X74" s="1066"/>
      <c r="Y74" s="1066"/>
      <c r="Z74" s="1066"/>
      <c r="AA74" s="1066">
        <v>5</v>
      </c>
      <c r="AB74" s="1066"/>
      <c r="AC74" s="1066"/>
      <c r="AD74" s="1066"/>
      <c r="AE74" s="1066"/>
      <c r="AF74" s="1066">
        <v>5</v>
      </c>
      <c r="AG74" s="1066"/>
      <c r="AH74" s="1066"/>
      <c r="AI74" s="1066"/>
      <c r="AJ74" s="1066"/>
      <c r="AK74" s="1066">
        <v>42</v>
      </c>
      <c r="AL74" s="1066"/>
      <c r="AM74" s="1066"/>
      <c r="AN74" s="1066"/>
      <c r="AO74" s="1066"/>
      <c r="AP74" s="1066" t="s">
        <v>533</v>
      </c>
      <c r="AQ74" s="1066"/>
      <c r="AR74" s="1066"/>
      <c r="AS74" s="1066"/>
      <c r="AT74" s="1066"/>
      <c r="AU74" s="1066" t="s">
        <v>533</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612</v>
      </c>
      <c r="C75" s="1070"/>
      <c r="D75" s="1070"/>
      <c r="E75" s="1070"/>
      <c r="F75" s="1070"/>
      <c r="G75" s="1070"/>
      <c r="H75" s="1070"/>
      <c r="I75" s="1070"/>
      <c r="J75" s="1070"/>
      <c r="K75" s="1070"/>
      <c r="L75" s="1070"/>
      <c r="M75" s="1070"/>
      <c r="N75" s="1070"/>
      <c r="O75" s="1070"/>
      <c r="P75" s="1071"/>
      <c r="Q75" s="1073">
        <v>3</v>
      </c>
      <c r="R75" s="1074"/>
      <c r="S75" s="1074"/>
      <c r="T75" s="1074"/>
      <c r="U75" s="1075"/>
      <c r="V75" s="1076">
        <v>2</v>
      </c>
      <c r="W75" s="1074"/>
      <c r="X75" s="1074"/>
      <c r="Y75" s="1074"/>
      <c r="Z75" s="1075"/>
      <c r="AA75" s="1076">
        <v>1</v>
      </c>
      <c r="AB75" s="1074"/>
      <c r="AC75" s="1074"/>
      <c r="AD75" s="1074"/>
      <c r="AE75" s="1075"/>
      <c r="AF75" s="1076">
        <v>1</v>
      </c>
      <c r="AG75" s="1074"/>
      <c r="AH75" s="1074"/>
      <c r="AI75" s="1074"/>
      <c r="AJ75" s="1075"/>
      <c r="AK75" s="1076" t="s">
        <v>533</v>
      </c>
      <c r="AL75" s="1074"/>
      <c r="AM75" s="1074"/>
      <c r="AN75" s="1074"/>
      <c r="AO75" s="1075"/>
      <c r="AP75" s="1076" t="s">
        <v>533</v>
      </c>
      <c r="AQ75" s="1074"/>
      <c r="AR75" s="1074"/>
      <c r="AS75" s="1074"/>
      <c r="AT75" s="1075"/>
      <c r="AU75" s="1076" t="s">
        <v>533</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613</v>
      </c>
      <c r="C76" s="1070"/>
      <c r="D76" s="1070"/>
      <c r="E76" s="1070"/>
      <c r="F76" s="1070"/>
      <c r="G76" s="1070"/>
      <c r="H76" s="1070"/>
      <c r="I76" s="1070"/>
      <c r="J76" s="1070"/>
      <c r="K76" s="1070"/>
      <c r="L76" s="1070"/>
      <c r="M76" s="1070"/>
      <c r="N76" s="1070"/>
      <c r="O76" s="1070"/>
      <c r="P76" s="1071"/>
      <c r="Q76" s="1073">
        <v>12</v>
      </c>
      <c r="R76" s="1074"/>
      <c r="S76" s="1074"/>
      <c r="T76" s="1074"/>
      <c r="U76" s="1075"/>
      <c r="V76" s="1076">
        <v>9</v>
      </c>
      <c r="W76" s="1074"/>
      <c r="X76" s="1074"/>
      <c r="Y76" s="1074"/>
      <c r="Z76" s="1075"/>
      <c r="AA76" s="1076">
        <v>3</v>
      </c>
      <c r="AB76" s="1074"/>
      <c r="AC76" s="1074"/>
      <c r="AD76" s="1074"/>
      <c r="AE76" s="1075"/>
      <c r="AF76" s="1076">
        <v>3</v>
      </c>
      <c r="AG76" s="1074"/>
      <c r="AH76" s="1074"/>
      <c r="AI76" s="1074"/>
      <c r="AJ76" s="1075"/>
      <c r="AK76" s="1076" t="s">
        <v>533</v>
      </c>
      <c r="AL76" s="1074"/>
      <c r="AM76" s="1074"/>
      <c r="AN76" s="1074"/>
      <c r="AO76" s="1075"/>
      <c r="AP76" s="1076" t="s">
        <v>533</v>
      </c>
      <c r="AQ76" s="1074"/>
      <c r="AR76" s="1074"/>
      <c r="AS76" s="1074"/>
      <c r="AT76" s="1075"/>
      <c r="AU76" s="1076" t="s">
        <v>533</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614</v>
      </c>
      <c r="C77" s="1070"/>
      <c r="D77" s="1070"/>
      <c r="E77" s="1070"/>
      <c r="F77" s="1070"/>
      <c r="G77" s="1070"/>
      <c r="H77" s="1070"/>
      <c r="I77" s="1070"/>
      <c r="J77" s="1070"/>
      <c r="K77" s="1070"/>
      <c r="L77" s="1070"/>
      <c r="M77" s="1070"/>
      <c r="N77" s="1070"/>
      <c r="O77" s="1070"/>
      <c r="P77" s="1071"/>
      <c r="Q77" s="1073">
        <v>1045</v>
      </c>
      <c r="R77" s="1074"/>
      <c r="S77" s="1074"/>
      <c r="T77" s="1074"/>
      <c r="U77" s="1075"/>
      <c r="V77" s="1076">
        <v>953</v>
      </c>
      <c r="W77" s="1074"/>
      <c r="X77" s="1074"/>
      <c r="Y77" s="1074"/>
      <c r="Z77" s="1075"/>
      <c r="AA77" s="1076">
        <v>92</v>
      </c>
      <c r="AB77" s="1074"/>
      <c r="AC77" s="1074"/>
      <c r="AD77" s="1074"/>
      <c r="AE77" s="1075"/>
      <c r="AF77" s="1076">
        <v>92</v>
      </c>
      <c r="AG77" s="1074"/>
      <c r="AH77" s="1074"/>
      <c r="AI77" s="1074"/>
      <c r="AJ77" s="1075"/>
      <c r="AK77" s="1076">
        <v>506</v>
      </c>
      <c r="AL77" s="1074"/>
      <c r="AM77" s="1074"/>
      <c r="AN77" s="1074"/>
      <c r="AO77" s="1075"/>
      <c r="AP77" s="1076" t="s">
        <v>533</v>
      </c>
      <c r="AQ77" s="1074"/>
      <c r="AR77" s="1074"/>
      <c r="AS77" s="1074"/>
      <c r="AT77" s="1075"/>
      <c r="AU77" s="1076" t="s">
        <v>533</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615</v>
      </c>
      <c r="C78" s="1070"/>
      <c r="D78" s="1070"/>
      <c r="E78" s="1070"/>
      <c r="F78" s="1070"/>
      <c r="G78" s="1070"/>
      <c r="H78" s="1070"/>
      <c r="I78" s="1070"/>
      <c r="J78" s="1070"/>
      <c r="K78" s="1070"/>
      <c r="L78" s="1070"/>
      <c r="M78" s="1070"/>
      <c r="N78" s="1070"/>
      <c r="O78" s="1070"/>
      <c r="P78" s="1071"/>
      <c r="Q78" s="1072">
        <v>1079</v>
      </c>
      <c r="R78" s="1066"/>
      <c r="S78" s="1066"/>
      <c r="T78" s="1066"/>
      <c r="U78" s="1066"/>
      <c r="V78" s="1066">
        <v>1020</v>
      </c>
      <c r="W78" s="1066"/>
      <c r="X78" s="1066"/>
      <c r="Y78" s="1066"/>
      <c r="Z78" s="1066"/>
      <c r="AA78" s="1066">
        <v>60</v>
      </c>
      <c r="AB78" s="1066"/>
      <c r="AC78" s="1066"/>
      <c r="AD78" s="1066"/>
      <c r="AE78" s="1066"/>
      <c r="AF78" s="1066">
        <v>60</v>
      </c>
      <c r="AG78" s="1066"/>
      <c r="AH78" s="1066"/>
      <c r="AI78" s="1066"/>
      <c r="AJ78" s="1066"/>
      <c r="AK78" s="1066" t="s">
        <v>533</v>
      </c>
      <c r="AL78" s="1066"/>
      <c r="AM78" s="1066"/>
      <c r="AN78" s="1066"/>
      <c r="AO78" s="1066"/>
      <c r="AP78" s="1066" t="s">
        <v>533</v>
      </c>
      <c r="AQ78" s="1066"/>
      <c r="AR78" s="1066"/>
      <c r="AS78" s="1066"/>
      <c r="AT78" s="1066"/>
      <c r="AU78" s="1066" t="s">
        <v>533</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t="s">
        <v>616</v>
      </c>
      <c r="C79" s="1070"/>
      <c r="D79" s="1070"/>
      <c r="E79" s="1070"/>
      <c r="F79" s="1070"/>
      <c r="G79" s="1070"/>
      <c r="H79" s="1070"/>
      <c r="I79" s="1070"/>
      <c r="J79" s="1070"/>
      <c r="K79" s="1070"/>
      <c r="L79" s="1070"/>
      <c r="M79" s="1070"/>
      <c r="N79" s="1070"/>
      <c r="O79" s="1070"/>
      <c r="P79" s="1071"/>
      <c r="Q79" s="1072">
        <v>274056</v>
      </c>
      <c r="R79" s="1066"/>
      <c r="S79" s="1066"/>
      <c r="T79" s="1066"/>
      <c r="U79" s="1066"/>
      <c r="V79" s="1066">
        <v>262602</v>
      </c>
      <c r="W79" s="1066"/>
      <c r="X79" s="1066"/>
      <c r="Y79" s="1066"/>
      <c r="Z79" s="1066"/>
      <c r="AA79" s="1066">
        <v>11455</v>
      </c>
      <c r="AB79" s="1066"/>
      <c r="AC79" s="1066"/>
      <c r="AD79" s="1066"/>
      <c r="AE79" s="1066"/>
      <c r="AF79" s="1066">
        <v>11455</v>
      </c>
      <c r="AG79" s="1066"/>
      <c r="AH79" s="1066"/>
      <c r="AI79" s="1066"/>
      <c r="AJ79" s="1066"/>
      <c r="AK79" s="1066">
        <v>900</v>
      </c>
      <c r="AL79" s="1066"/>
      <c r="AM79" s="1066"/>
      <c r="AN79" s="1066"/>
      <c r="AO79" s="1066"/>
      <c r="AP79" s="1066" t="s">
        <v>533</v>
      </c>
      <c r="AQ79" s="1066"/>
      <c r="AR79" s="1066"/>
      <c r="AS79" s="1066"/>
      <c r="AT79" s="1066"/>
      <c r="AU79" s="1066" t="s">
        <v>533</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392</v>
      </c>
      <c r="B88" s="1039" t="s">
        <v>428</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12719</v>
      </c>
      <c r="AG88" s="1054"/>
      <c r="AH88" s="1054"/>
      <c r="AI88" s="1054"/>
      <c r="AJ88" s="1054"/>
      <c r="AK88" s="1058"/>
      <c r="AL88" s="1058"/>
      <c r="AM88" s="1058"/>
      <c r="AN88" s="1058"/>
      <c r="AO88" s="1058"/>
      <c r="AP88" s="1054">
        <v>1111</v>
      </c>
      <c r="AQ88" s="1054"/>
      <c r="AR88" s="1054"/>
      <c r="AS88" s="1054"/>
      <c r="AT88" s="1054"/>
      <c r="AU88" s="1054">
        <v>147</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39" t="s">
        <v>429</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7610</v>
      </c>
      <c r="CS102" s="1046"/>
      <c r="CT102" s="1046"/>
      <c r="CU102" s="1046"/>
      <c r="CV102" s="1047"/>
      <c r="CW102" s="1045">
        <v>1389</v>
      </c>
      <c r="CX102" s="1046"/>
      <c r="CY102" s="1046"/>
      <c r="CZ102" s="1046"/>
      <c r="DA102" s="1047"/>
      <c r="DB102" s="1045" t="s">
        <v>630</v>
      </c>
      <c r="DC102" s="1046"/>
      <c r="DD102" s="1046"/>
      <c r="DE102" s="1046"/>
      <c r="DF102" s="1047"/>
      <c r="DG102" s="1045">
        <v>3500</v>
      </c>
      <c r="DH102" s="1046"/>
      <c r="DI102" s="1046"/>
      <c r="DJ102" s="1046"/>
      <c r="DK102" s="1047"/>
      <c r="DL102" s="1045" t="s">
        <v>630</v>
      </c>
      <c r="DM102" s="1046"/>
      <c r="DN102" s="1046"/>
      <c r="DO102" s="1046"/>
      <c r="DP102" s="1047"/>
      <c r="DQ102" s="1045" t="s">
        <v>630</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430</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431</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434</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435</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436</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437</v>
      </c>
      <c r="AB109" s="989"/>
      <c r="AC109" s="989"/>
      <c r="AD109" s="989"/>
      <c r="AE109" s="990"/>
      <c r="AF109" s="991" t="s">
        <v>438</v>
      </c>
      <c r="AG109" s="989"/>
      <c r="AH109" s="989"/>
      <c r="AI109" s="989"/>
      <c r="AJ109" s="990"/>
      <c r="AK109" s="991" t="s">
        <v>307</v>
      </c>
      <c r="AL109" s="989"/>
      <c r="AM109" s="989"/>
      <c r="AN109" s="989"/>
      <c r="AO109" s="990"/>
      <c r="AP109" s="991" t="s">
        <v>439</v>
      </c>
      <c r="AQ109" s="989"/>
      <c r="AR109" s="989"/>
      <c r="AS109" s="989"/>
      <c r="AT109" s="1020"/>
      <c r="AU109" s="988" t="s">
        <v>436</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437</v>
      </c>
      <c r="BR109" s="989"/>
      <c r="BS109" s="989"/>
      <c r="BT109" s="989"/>
      <c r="BU109" s="990"/>
      <c r="BV109" s="991" t="s">
        <v>438</v>
      </c>
      <c r="BW109" s="989"/>
      <c r="BX109" s="989"/>
      <c r="BY109" s="989"/>
      <c r="BZ109" s="990"/>
      <c r="CA109" s="991" t="s">
        <v>307</v>
      </c>
      <c r="CB109" s="989"/>
      <c r="CC109" s="989"/>
      <c r="CD109" s="989"/>
      <c r="CE109" s="990"/>
      <c r="CF109" s="1027" t="s">
        <v>439</v>
      </c>
      <c r="CG109" s="1027"/>
      <c r="CH109" s="1027"/>
      <c r="CI109" s="1027"/>
      <c r="CJ109" s="1027"/>
      <c r="CK109" s="991" t="s">
        <v>440</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437</v>
      </c>
      <c r="DH109" s="989"/>
      <c r="DI109" s="989"/>
      <c r="DJ109" s="989"/>
      <c r="DK109" s="990"/>
      <c r="DL109" s="991" t="s">
        <v>438</v>
      </c>
      <c r="DM109" s="989"/>
      <c r="DN109" s="989"/>
      <c r="DO109" s="989"/>
      <c r="DP109" s="990"/>
      <c r="DQ109" s="991" t="s">
        <v>307</v>
      </c>
      <c r="DR109" s="989"/>
      <c r="DS109" s="989"/>
      <c r="DT109" s="989"/>
      <c r="DU109" s="990"/>
      <c r="DV109" s="991" t="s">
        <v>439</v>
      </c>
      <c r="DW109" s="989"/>
      <c r="DX109" s="989"/>
      <c r="DY109" s="989"/>
      <c r="DZ109" s="1020"/>
    </row>
    <row r="110" spans="1:131" s="248" customFormat="1" ht="26.25" customHeight="1" x14ac:dyDescent="0.15">
      <c r="A110" s="891" t="s">
        <v>441</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14041722</v>
      </c>
      <c r="AB110" s="982"/>
      <c r="AC110" s="982"/>
      <c r="AD110" s="982"/>
      <c r="AE110" s="983"/>
      <c r="AF110" s="984">
        <v>13695821</v>
      </c>
      <c r="AG110" s="982"/>
      <c r="AH110" s="982"/>
      <c r="AI110" s="982"/>
      <c r="AJ110" s="983"/>
      <c r="AK110" s="984">
        <v>13849238</v>
      </c>
      <c r="AL110" s="982"/>
      <c r="AM110" s="982"/>
      <c r="AN110" s="982"/>
      <c r="AO110" s="983"/>
      <c r="AP110" s="985">
        <v>23.5</v>
      </c>
      <c r="AQ110" s="986"/>
      <c r="AR110" s="986"/>
      <c r="AS110" s="986"/>
      <c r="AT110" s="987"/>
      <c r="AU110" s="1021" t="s">
        <v>73</v>
      </c>
      <c r="AV110" s="1022"/>
      <c r="AW110" s="1022"/>
      <c r="AX110" s="1022"/>
      <c r="AY110" s="1022"/>
      <c r="AZ110" s="947" t="s">
        <v>442</v>
      </c>
      <c r="BA110" s="892"/>
      <c r="BB110" s="892"/>
      <c r="BC110" s="892"/>
      <c r="BD110" s="892"/>
      <c r="BE110" s="892"/>
      <c r="BF110" s="892"/>
      <c r="BG110" s="892"/>
      <c r="BH110" s="892"/>
      <c r="BI110" s="892"/>
      <c r="BJ110" s="892"/>
      <c r="BK110" s="892"/>
      <c r="BL110" s="892"/>
      <c r="BM110" s="892"/>
      <c r="BN110" s="892"/>
      <c r="BO110" s="892"/>
      <c r="BP110" s="893"/>
      <c r="BQ110" s="948">
        <v>153375730</v>
      </c>
      <c r="BR110" s="929"/>
      <c r="BS110" s="929"/>
      <c r="BT110" s="929"/>
      <c r="BU110" s="929"/>
      <c r="BV110" s="929">
        <v>156305545</v>
      </c>
      <c r="BW110" s="929"/>
      <c r="BX110" s="929"/>
      <c r="BY110" s="929"/>
      <c r="BZ110" s="929"/>
      <c r="CA110" s="929">
        <v>155066034</v>
      </c>
      <c r="CB110" s="929"/>
      <c r="CC110" s="929"/>
      <c r="CD110" s="929"/>
      <c r="CE110" s="929"/>
      <c r="CF110" s="953">
        <v>262.8</v>
      </c>
      <c r="CG110" s="954"/>
      <c r="CH110" s="954"/>
      <c r="CI110" s="954"/>
      <c r="CJ110" s="954"/>
      <c r="CK110" s="1017" t="s">
        <v>443</v>
      </c>
      <c r="CL110" s="903"/>
      <c r="CM110" s="978" t="s">
        <v>444</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v>42014</v>
      </c>
      <c r="DH110" s="929"/>
      <c r="DI110" s="929"/>
      <c r="DJ110" s="929"/>
      <c r="DK110" s="929"/>
      <c r="DL110" s="929">
        <v>10504</v>
      </c>
      <c r="DM110" s="929"/>
      <c r="DN110" s="929"/>
      <c r="DO110" s="929"/>
      <c r="DP110" s="929"/>
      <c r="DQ110" s="929" t="s">
        <v>445</v>
      </c>
      <c r="DR110" s="929"/>
      <c r="DS110" s="929"/>
      <c r="DT110" s="929"/>
      <c r="DU110" s="929"/>
      <c r="DV110" s="930" t="s">
        <v>445</v>
      </c>
      <c r="DW110" s="930"/>
      <c r="DX110" s="930"/>
      <c r="DY110" s="930"/>
      <c r="DZ110" s="931"/>
    </row>
    <row r="111" spans="1:131" s="248" customFormat="1" ht="26.25" customHeight="1" x14ac:dyDescent="0.15">
      <c r="A111" s="858" t="s">
        <v>446</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447</v>
      </c>
      <c r="AB111" s="1010"/>
      <c r="AC111" s="1010"/>
      <c r="AD111" s="1010"/>
      <c r="AE111" s="1011"/>
      <c r="AF111" s="1012" t="s">
        <v>448</v>
      </c>
      <c r="AG111" s="1010"/>
      <c r="AH111" s="1010"/>
      <c r="AI111" s="1010"/>
      <c r="AJ111" s="1011"/>
      <c r="AK111" s="1012" t="s">
        <v>449</v>
      </c>
      <c r="AL111" s="1010"/>
      <c r="AM111" s="1010"/>
      <c r="AN111" s="1010"/>
      <c r="AO111" s="1011"/>
      <c r="AP111" s="1013" t="s">
        <v>450</v>
      </c>
      <c r="AQ111" s="1014"/>
      <c r="AR111" s="1014"/>
      <c r="AS111" s="1014"/>
      <c r="AT111" s="1015"/>
      <c r="AU111" s="1023"/>
      <c r="AV111" s="1024"/>
      <c r="AW111" s="1024"/>
      <c r="AX111" s="1024"/>
      <c r="AY111" s="1024"/>
      <c r="AZ111" s="899" t="s">
        <v>451</v>
      </c>
      <c r="BA111" s="834"/>
      <c r="BB111" s="834"/>
      <c r="BC111" s="834"/>
      <c r="BD111" s="834"/>
      <c r="BE111" s="834"/>
      <c r="BF111" s="834"/>
      <c r="BG111" s="834"/>
      <c r="BH111" s="834"/>
      <c r="BI111" s="834"/>
      <c r="BJ111" s="834"/>
      <c r="BK111" s="834"/>
      <c r="BL111" s="834"/>
      <c r="BM111" s="834"/>
      <c r="BN111" s="834"/>
      <c r="BO111" s="834"/>
      <c r="BP111" s="835"/>
      <c r="BQ111" s="900">
        <v>737034</v>
      </c>
      <c r="BR111" s="901"/>
      <c r="BS111" s="901"/>
      <c r="BT111" s="901"/>
      <c r="BU111" s="901"/>
      <c r="BV111" s="901">
        <v>754594</v>
      </c>
      <c r="BW111" s="901"/>
      <c r="BX111" s="901"/>
      <c r="BY111" s="901"/>
      <c r="BZ111" s="901"/>
      <c r="CA111" s="901">
        <v>721838</v>
      </c>
      <c r="CB111" s="901"/>
      <c r="CC111" s="901"/>
      <c r="CD111" s="901"/>
      <c r="CE111" s="901"/>
      <c r="CF111" s="962">
        <v>1.2</v>
      </c>
      <c r="CG111" s="963"/>
      <c r="CH111" s="963"/>
      <c r="CI111" s="963"/>
      <c r="CJ111" s="963"/>
      <c r="CK111" s="1018"/>
      <c r="CL111" s="905"/>
      <c r="CM111" s="908" t="s">
        <v>452</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418</v>
      </c>
      <c r="DH111" s="901"/>
      <c r="DI111" s="901"/>
      <c r="DJ111" s="901"/>
      <c r="DK111" s="901"/>
      <c r="DL111" s="901" t="s">
        <v>450</v>
      </c>
      <c r="DM111" s="901"/>
      <c r="DN111" s="901"/>
      <c r="DO111" s="901"/>
      <c r="DP111" s="901"/>
      <c r="DQ111" s="901" t="s">
        <v>453</v>
      </c>
      <c r="DR111" s="901"/>
      <c r="DS111" s="901"/>
      <c r="DT111" s="901"/>
      <c r="DU111" s="901"/>
      <c r="DV111" s="878" t="s">
        <v>129</v>
      </c>
      <c r="DW111" s="878"/>
      <c r="DX111" s="878"/>
      <c r="DY111" s="878"/>
      <c r="DZ111" s="879"/>
    </row>
    <row r="112" spans="1:131" s="248" customFormat="1" ht="26.25" customHeight="1" x14ac:dyDescent="0.15">
      <c r="A112" s="1003" t="s">
        <v>454</v>
      </c>
      <c r="B112" s="1004"/>
      <c r="C112" s="834" t="s">
        <v>455</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453</v>
      </c>
      <c r="AB112" s="864"/>
      <c r="AC112" s="864"/>
      <c r="AD112" s="864"/>
      <c r="AE112" s="865"/>
      <c r="AF112" s="866" t="s">
        <v>448</v>
      </c>
      <c r="AG112" s="864"/>
      <c r="AH112" s="864"/>
      <c r="AI112" s="864"/>
      <c r="AJ112" s="865"/>
      <c r="AK112" s="866" t="s">
        <v>453</v>
      </c>
      <c r="AL112" s="864"/>
      <c r="AM112" s="864"/>
      <c r="AN112" s="864"/>
      <c r="AO112" s="865"/>
      <c r="AP112" s="911" t="s">
        <v>456</v>
      </c>
      <c r="AQ112" s="912"/>
      <c r="AR112" s="912"/>
      <c r="AS112" s="912"/>
      <c r="AT112" s="913"/>
      <c r="AU112" s="1023"/>
      <c r="AV112" s="1024"/>
      <c r="AW112" s="1024"/>
      <c r="AX112" s="1024"/>
      <c r="AY112" s="1024"/>
      <c r="AZ112" s="899" t="s">
        <v>457</v>
      </c>
      <c r="BA112" s="834"/>
      <c r="BB112" s="834"/>
      <c r="BC112" s="834"/>
      <c r="BD112" s="834"/>
      <c r="BE112" s="834"/>
      <c r="BF112" s="834"/>
      <c r="BG112" s="834"/>
      <c r="BH112" s="834"/>
      <c r="BI112" s="834"/>
      <c r="BJ112" s="834"/>
      <c r="BK112" s="834"/>
      <c r="BL112" s="834"/>
      <c r="BM112" s="834"/>
      <c r="BN112" s="834"/>
      <c r="BO112" s="834"/>
      <c r="BP112" s="835"/>
      <c r="BQ112" s="900">
        <v>20988565</v>
      </c>
      <c r="BR112" s="901"/>
      <c r="BS112" s="901"/>
      <c r="BT112" s="901"/>
      <c r="BU112" s="901"/>
      <c r="BV112" s="901">
        <v>20080984</v>
      </c>
      <c r="BW112" s="901"/>
      <c r="BX112" s="901"/>
      <c r="BY112" s="901"/>
      <c r="BZ112" s="901"/>
      <c r="CA112" s="901">
        <v>19748196</v>
      </c>
      <c r="CB112" s="901"/>
      <c r="CC112" s="901"/>
      <c r="CD112" s="901"/>
      <c r="CE112" s="901"/>
      <c r="CF112" s="962">
        <v>33.5</v>
      </c>
      <c r="CG112" s="963"/>
      <c r="CH112" s="963"/>
      <c r="CI112" s="963"/>
      <c r="CJ112" s="963"/>
      <c r="CK112" s="1018"/>
      <c r="CL112" s="905"/>
      <c r="CM112" s="908" t="s">
        <v>458</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459</v>
      </c>
      <c r="DH112" s="901"/>
      <c r="DI112" s="901"/>
      <c r="DJ112" s="901"/>
      <c r="DK112" s="901"/>
      <c r="DL112" s="901" t="s">
        <v>459</v>
      </c>
      <c r="DM112" s="901"/>
      <c r="DN112" s="901"/>
      <c r="DO112" s="901"/>
      <c r="DP112" s="901"/>
      <c r="DQ112" s="901" t="s">
        <v>459</v>
      </c>
      <c r="DR112" s="901"/>
      <c r="DS112" s="901"/>
      <c r="DT112" s="901"/>
      <c r="DU112" s="901"/>
      <c r="DV112" s="878" t="s">
        <v>418</v>
      </c>
      <c r="DW112" s="878"/>
      <c r="DX112" s="878"/>
      <c r="DY112" s="878"/>
      <c r="DZ112" s="879"/>
    </row>
    <row r="113" spans="1:130" s="248" customFormat="1" ht="26.25" customHeight="1" x14ac:dyDescent="0.15">
      <c r="A113" s="1005"/>
      <c r="B113" s="1006"/>
      <c r="C113" s="834" t="s">
        <v>460</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2524428</v>
      </c>
      <c r="AB113" s="1010"/>
      <c r="AC113" s="1010"/>
      <c r="AD113" s="1010"/>
      <c r="AE113" s="1011"/>
      <c r="AF113" s="1012">
        <v>2524183</v>
      </c>
      <c r="AG113" s="1010"/>
      <c r="AH113" s="1010"/>
      <c r="AI113" s="1010"/>
      <c r="AJ113" s="1011"/>
      <c r="AK113" s="1012">
        <v>2477201</v>
      </c>
      <c r="AL113" s="1010"/>
      <c r="AM113" s="1010"/>
      <c r="AN113" s="1010"/>
      <c r="AO113" s="1011"/>
      <c r="AP113" s="1013">
        <v>4.2</v>
      </c>
      <c r="AQ113" s="1014"/>
      <c r="AR113" s="1014"/>
      <c r="AS113" s="1014"/>
      <c r="AT113" s="1015"/>
      <c r="AU113" s="1023"/>
      <c r="AV113" s="1024"/>
      <c r="AW113" s="1024"/>
      <c r="AX113" s="1024"/>
      <c r="AY113" s="1024"/>
      <c r="AZ113" s="899" t="s">
        <v>461</v>
      </c>
      <c r="BA113" s="834"/>
      <c r="BB113" s="834"/>
      <c r="BC113" s="834"/>
      <c r="BD113" s="834"/>
      <c r="BE113" s="834"/>
      <c r="BF113" s="834"/>
      <c r="BG113" s="834"/>
      <c r="BH113" s="834"/>
      <c r="BI113" s="834"/>
      <c r="BJ113" s="834"/>
      <c r="BK113" s="834"/>
      <c r="BL113" s="834"/>
      <c r="BM113" s="834"/>
      <c r="BN113" s="834"/>
      <c r="BO113" s="834"/>
      <c r="BP113" s="835"/>
      <c r="BQ113" s="900">
        <v>117992</v>
      </c>
      <c r="BR113" s="901"/>
      <c r="BS113" s="901"/>
      <c r="BT113" s="901"/>
      <c r="BU113" s="901"/>
      <c r="BV113" s="901">
        <v>148650</v>
      </c>
      <c r="BW113" s="901"/>
      <c r="BX113" s="901"/>
      <c r="BY113" s="901"/>
      <c r="BZ113" s="901"/>
      <c r="CA113" s="901">
        <v>146889</v>
      </c>
      <c r="CB113" s="901"/>
      <c r="CC113" s="901"/>
      <c r="CD113" s="901"/>
      <c r="CE113" s="901"/>
      <c r="CF113" s="962">
        <v>0.2</v>
      </c>
      <c r="CG113" s="963"/>
      <c r="CH113" s="963"/>
      <c r="CI113" s="963"/>
      <c r="CJ113" s="963"/>
      <c r="CK113" s="1018"/>
      <c r="CL113" s="905"/>
      <c r="CM113" s="908" t="s">
        <v>462</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463</v>
      </c>
      <c r="DH113" s="864"/>
      <c r="DI113" s="864"/>
      <c r="DJ113" s="864"/>
      <c r="DK113" s="865"/>
      <c r="DL113" s="866" t="s">
        <v>464</v>
      </c>
      <c r="DM113" s="864"/>
      <c r="DN113" s="864"/>
      <c r="DO113" s="864"/>
      <c r="DP113" s="865"/>
      <c r="DQ113" s="866" t="s">
        <v>456</v>
      </c>
      <c r="DR113" s="864"/>
      <c r="DS113" s="864"/>
      <c r="DT113" s="864"/>
      <c r="DU113" s="865"/>
      <c r="DV113" s="911" t="s">
        <v>449</v>
      </c>
      <c r="DW113" s="912"/>
      <c r="DX113" s="912"/>
      <c r="DY113" s="912"/>
      <c r="DZ113" s="913"/>
    </row>
    <row r="114" spans="1:130" s="248" customFormat="1" ht="26.25" customHeight="1" x14ac:dyDescent="0.15">
      <c r="A114" s="1005"/>
      <c r="B114" s="1006"/>
      <c r="C114" s="834" t="s">
        <v>465</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2580</v>
      </c>
      <c r="AB114" s="864"/>
      <c r="AC114" s="864"/>
      <c r="AD114" s="864"/>
      <c r="AE114" s="865"/>
      <c r="AF114" s="866">
        <v>2105</v>
      </c>
      <c r="AG114" s="864"/>
      <c r="AH114" s="864"/>
      <c r="AI114" s="864"/>
      <c r="AJ114" s="865"/>
      <c r="AK114" s="866">
        <v>2154</v>
      </c>
      <c r="AL114" s="864"/>
      <c r="AM114" s="864"/>
      <c r="AN114" s="864"/>
      <c r="AO114" s="865"/>
      <c r="AP114" s="911">
        <v>0</v>
      </c>
      <c r="AQ114" s="912"/>
      <c r="AR114" s="912"/>
      <c r="AS114" s="912"/>
      <c r="AT114" s="913"/>
      <c r="AU114" s="1023"/>
      <c r="AV114" s="1024"/>
      <c r="AW114" s="1024"/>
      <c r="AX114" s="1024"/>
      <c r="AY114" s="1024"/>
      <c r="AZ114" s="899" t="s">
        <v>466</v>
      </c>
      <c r="BA114" s="834"/>
      <c r="BB114" s="834"/>
      <c r="BC114" s="834"/>
      <c r="BD114" s="834"/>
      <c r="BE114" s="834"/>
      <c r="BF114" s="834"/>
      <c r="BG114" s="834"/>
      <c r="BH114" s="834"/>
      <c r="BI114" s="834"/>
      <c r="BJ114" s="834"/>
      <c r="BK114" s="834"/>
      <c r="BL114" s="834"/>
      <c r="BM114" s="834"/>
      <c r="BN114" s="834"/>
      <c r="BO114" s="834"/>
      <c r="BP114" s="835"/>
      <c r="BQ114" s="900">
        <v>16297417</v>
      </c>
      <c r="BR114" s="901"/>
      <c r="BS114" s="901"/>
      <c r="BT114" s="901"/>
      <c r="BU114" s="901"/>
      <c r="BV114" s="901">
        <v>15536102</v>
      </c>
      <c r="BW114" s="901"/>
      <c r="BX114" s="901"/>
      <c r="BY114" s="901"/>
      <c r="BZ114" s="901"/>
      <c r="CA114" s="901">
        <v>15709709</v>
      </c>
      <c r="CB114" s="901"/>
      <c r="CC114" s="901"/>
      <c r="CD114" s="901"/>
      <c r="CE114" s="901"/>
      <c r="CF114" s="962">
        <v>26.6</v>
      </c>
      <c r="CG114" s="963"/>
      <c r="CH114" s="963"/>
      <c r="CI114" s="963"/>
      <c r="CJ114" s="963"/>
      <c r="CK114" s="1018"/>
      <c r="CL114" s="905"/>
      <c r="CM114" s="908" t="s">
        <v>467</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456</v>
      </c>
      <c r="DH114" s="864"/>
      <c r="DI114" s="864"/>
      <c r="DJ114" s="864"/>
      <c r="DK114" s="865"/>
      <c r="DL114" s="866" t="s">
        <v>468</v>
      </c>
      <c r="DM114" s="864"/>
      <c r="DN114" s="864"/>
      <c r="DO114" s="864"/>
      <c r="DP114" s="865"/>
      <c r="DQ114" s="866" t="s">
        <v>459</v>
      </c>
      <c r="DR114" s="864"/>
      <c r="DS114" s="864"/>
      <c r="DT114" s="864"/>
      <c r="DU114" s="865"/>
      <c r="DV114" s="911" t="s">
        <v>448</v>
      </c>
      <c r="DW114" s="912"/>
      <c r="DX114" s="912"/>
      <c r="DY114" s="912"/>
      <c r="DZ114" s="913"/>
    </row>
    <row r="115" spans="1:130" s="248" customFormat="1" ht="26.25" customHeight="1" x14ac:dyDescent="0.15">
      <c r="A115" s="1005"/>
      <c r="B115" s="1006"/>
      <c r="C115" s="834" t="s">
        <v>469</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82088</v>
      </c>
      <c r="AB115" s="1010"/>
      <c r="AC115" s="1010"/>
      <c r="AD115" s="1010"/>
      <c r="AE115" s="1011"/>
      <c r="AF115" s="1012">
        <v>88227</v>
      </c>
      <c r="AG115" s="1010"/>
      <c r="AH115" s="1010"/>
      <c r="AI115" s="1010"/>
      <c r="AJ115" s="1011"/>
      <c r="AK115" s="1012">
        <v>63680</v>
      </c>
      <c r="AL115" s="1010"/>
      <c r="AM115" s="1010"/>
      <c r="AN115" s="1010"/>
      <c r="AO115" s="1011"/>
      <c r="AP115" s="1013">
        <v>0.1</v>
      </c>
      <c r="AQ115" s="1014"/>
      <c r="AR115" s="1014"/>
      <c r="AS115" s="1014"/>
      <c r="AT115" s="1015"/>
      <c r="AU115" s="1023"/>
      <c r="AV115" s="1024"/>
      <c r="AW115" s="1024"/>
      <c r="AX115" s="1024"/>
      <c r="AY115" s="1024"/>
      <c r="AZ115" s="899" t="s">
        <v>470</v>
      </c>
      <c r="BA115" s="834"/>
      <c r="BB115" s="834"/>
      <c r="BC115" s="834"/>
      <c r="BD115" s="834"/>
      <c r="BE115" s="834"/>
      <c r="BF115" s="834"/>
      <c r="BG115" s="834"/>
      <c r="BH115" s="834"/>
      <c r="BI115" s="834"/>
      <c r="BJ115" s="834"/>
      <c r="BK115" s="834"/>
      <c r="BL115" s="834"/>
      <c r="BM115" s="834"/>
      <c r="BN115" s="834"/>
      <c r="BO115" s="834"/>
      <c r="BP115" s="835"/>
      <c r="BQ115" s="900">
        <v>55320</v>
      </c>
      <c r="BR115" s="901"/>
      <c r="BS115" s="901"/>
      <c r="BT115" s="901"/>
      <c r="BU115" s="901"/>
      <c r="BV115" s="901">
        <v>34027</v>
      </c>
      <c r="BW115" s="901"/>
      <c r="BX115" s="901"/>
      <c r="BY115" s="901"/>
      <c r="BZ115" s="901"/>
      <c r="CA115" s="901">
        <v>36099</v>
      </c>
      <c r="CB115" s="901"/>
      <c r="CC115" s="901"/>
      <c r="CD115" s="901"/>
      <c r="CE115" s="901"/>
      <c r="CF115" s="962">
        <v>0.1</v>
      </c>
      <c r="CG115" s="963"/>
      <c r="CH115" s="963"/>
      <c r="CI115" s="963"/>
      <c r="CJ115" s="963"/>
      <c r="CK115" s="1018"/>
      <c r="CL115" s="905"/>
      <c r="CM115" s="899" t="s">
        <v>471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445459</v>
      </c>
      <c r="DH115" s="864"/>
      <c r="DI115" s="864"/>
      <c r="DJ115" s="864"/>
      <c r="DK115" s="865"/>
      <c r="DL115" s="866">
        <v>153941</v>
      </c>
      <c r="DM115" s="864"/>
      <c r="DN115" s="864"/>
      <c r="DO115" s="864"/>
      <c r="DP115" s="865"/>
      <c r="DQ115" s="866" t="s">
        <v>447</v>
      </c>
      <c r="DR115" s="864"/>
      <c r="DS115" s="864"/>
      <c r="DT115" s="864"/>
      <c r="DU115" s="865"/>
      <c r="DV115" s="911" t="s">
        <v>456</v>
      </c>
      <c r="DW115" s="912"/>
      <c r="DX115" s="912"/>
      <c r="DY115" s="912"/>
      <c r="DZ115" s="913"/>
    </row>
    <row r="116" spans="1:130" s="248" customFormat="1" ht="26.25" customHeight="1" x14ac:dyDescent="0.15">
      <c r="A116" s="1007"/>
      <c r="B116" s="1008"/>
      <c r="C116" s="967" t="s">
        <v>472</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36</v>
      </c>
      <c r="AB116" s="864"/>
      <c r="AC116" s="864"/>
      <c r="AD116" s="864"/>
      <c r="AE116" s="865"/>
      <c r="AF116" s="866" t="s">
        <v>464</v>
      </c>
      <c r="AG116" s="864"/>
      <c r="AH116" s="864"/>
      <c r="AI116" s="864"/>
      <c r="AJ116" s="865"/>
      <c r="AK116" s="866" t="s">
        <v>129</v>
      </c>
      <c r="AL116" s="864"/>
      <c r="AM116" s="864"/>
      <c r="AN116" s="864"/>
      <c r="AO116" s="865"/>
      <c r="AP116" s="911" t="s">
        <v>448</v>
      </c>
      <c r="AQ116" s="912"/>
      <c r="AR116" s="912"/>
      <c r="AS116" s="912"/>
      <c r="AT116" s="913"/>
      <c r="AU116" s="1023"/>
      <c r="AV116" s="1024"/>
      <c r="AW116" s="1024"/>
      <c r="AX116" s="1024"/>
      <c r="AY116" s="1024"/>
      <c r="AZ116" s="950" t="s">
        <v>473</v>
      </c>
      <c r="BA116" s="951"/>
      <c r="BB116" s="951"/>
      <c r="BC116" s="951"/>
      <c r="BD116" s="951"/>
      <c r="BE116" s="951"/>
      <c r="BF116" s="951"/>
      <c r="BG116" s="951"/>
      <c r="BH116" s="951"/>
      <c r="BI116" s="951"/>
      <c r="BJ116" s="951"/>
      <c r="BK116" s="951"/>
      <c r="BL116" s="951"/>
      <c r="BM116" s="951"/>
      <c r="BN116" s="951"/>
      <c r="BO116" s="951"/>
      <c r="BP116" s="952"/>
      <c r="BQ116" s="900" t="s">
        <v>474</v>
      </c>
      <c r="BR116" s="901"/>
      <c r="BS116" s="901"/>
      <c r="BT116" s="901"/>
      <c r="BU116" s="901"/>
      <c r="BV116" s="901" t="s">
        <v>456</v>
      </c>
      <c r="BW116" s="901"/>
      <c r="BX116" s="901"/>
      <c r="BY116" s="901"/>
      <c r="BZ116" s="901"/>
      <c r="CA116" s="901" t="s">
        <v>418</v>
      </c>
      <c r="CB116" s="901"/>
      <c r="CC116" s="901"/>
      <c r="CD116" s="901"/>
      <c r="CE116" s="901"/>
      <c r="CF116" s="962" t="s">
        <v>459</v>
      </c>
      <c r="CG116" s="963"/>
      <c r="CH116" s="963"/>
      <c r="CI116" s="963"/>
      <c r="CJ116" s="963"/>
      <c r="CK116" s="1018"/>
      <c r="CL116" s="905"/>
      <c r="CM116" s="908" t="s">
        <v>475</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41888</v>
      </c>
      <c r="DH116" s="864"/>
      <c r="DI116" s="864"/>
      <c r="DJ116" s="864"/>
      <c r="DK116" s="865"/>
      <c r="DL116" s="866">
        <v>205665</v>
      </c>
      <c r="DM116" s="864"/>
      <c r="DN116" s="864"/>
      <c r="DO116" s="864"/>
      <c r="DP116" s="865"/>
      <c r="DQ116" s="866">
        <v>182390</v>
      </c>
      <c r="DR116" s="864"/>
      <c r="DS116" s="864"/>
      <c r="DT116" s="864"/>
      <c r="DU116" s="865"/>
      <c r="DV116" s="911">
        <v>0.3</v>
      </c>
      <c r="DW116" s="912"/>
      <c r="DX116" s="912"/>
      <c r="DY116" s="912"/>
      <c r="DZ116" s="913"/>
    </row>
    <row r="117" spans="1:130" s="248" customFormat="1" ht="26.25" customHeight="1" x14ac:dyDescent="0.15">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476</v>
      </c>
      <c r="Z117" s="990"/>
      <c r="AA117" s="995">
        <v>16650854</v>
      </c>
      <c r="AB117" s="996"/>
      <c r="AC117" s="996"/>
      <c r="AD117" s="996"/>
      <c r="AE117" s="997"/>
      <c r="AF117" s="998">
        <v>16310336</v>
      </c>
      <c r="AG117" s="996"/>
      <c r="AH117" s="996"/>
      <c r="AI117" s="996"/>
      <c r="AJ117" s="997"/>
      <c r="AK117" s="998">
        <v>16392273</v>
      </c>
      <c r="AL117" s="996"/>
      <c r="AM117" s="996"/>
      <c r="AN117" s="996"/>
      <c r="AO117" s="997"/>
      <c r="AP117" s="999"/>
      <c r="AQ117" s="1000"/>
      <c r="AR117" s="1000"/>
      <c r="AS117" s="1000"/>
      <c r="AT117" s="1001"/>
      <c r="AU117" s="1023"/>
      <c r="AV117" s="1024"/>
      <c r="AW117" s="1024"/>
      <c r="AX117" s="1024"/>
      <c r="AY117" s="1024"/>
      <c r="AZ117" s="950" t="s">
        <v>477</v>
      </c>
      <c r="BA117" s="951"/>
      <c r="BB117" s="951"/>
      <c r="BC117" s="951"/>
      <c r="BD117" s="951"/>
      <c r="BE117" s="951"/>
      <c r="BF117" s="951"/>
      <c r="BG117" s="951"/>
      <c r="BH117" s="951"/>
      <c r="BI117" s="951"/>
      <c r="BJ117" s="951"/>
      <c r="BK117" s="951"/>
      <c r="BL117" s="951"/>
      <c r="BM117" s="951"/>
      <c r="BN117" s="951"/>
      <c r="BO117" s="951"/>
      <c r="BP117" s="952"/>
      <c r="BQ117" s="900" t="s">
        <v>449</v>
      </c>
      <c r="BR117" s="901"/>
      <c r="BS117" s="901"/>
      <c r="BT117" s="901"/>
      <c r="BU117" s="901"/>
      <c r="BV117" s="901" t="s">
        <v>449</v>
      </c>
      <c r="BW117" s="901"/>
      <c r="BX117" s="901"/>
      <c r="BY117" s="901"/>
      <c r="BZ117" s="901"/>
      <c r="CA117" s="901" t="s">
        <v>478</v>
      </c>
      <c r="CB117" s="901"/>
      <c r="CC117" s="901"/>
      <c r="CD117" s="901"/>
      <c r="CE117" s="901"/>
      <c r="CF117" s="962" t="s">
        <v>448</v>
      </c>
      <c r="CG117" s="963"/>
      <c r="CH117" s="963"/>
      <c r="CI117" s="963"/>
      <c r="CJ117" s="963"/>
      <c r="CK117" s="1018"/>
      <c r="CL117" s="905"/>
      <c r="CM117" s="908" t="s">
        <v>479</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480</v>
      </c>
      <c r="DH117" s="864"/>
      <c r="DI117" s="864"/>
      <c r="DJ117" s="864"/>
      <c r="DK117" s="865"/>
      <c r="DL117" s="866" t="s">
        <v>478</v>
      </c>
      <c r="DM117" s="864"/>
      <c r="DN117" s="864"/>
      <c r="DO117" s="864"/>
      <c r="DP117" s="865"/>
      <c r="DQ117" s="866" t="s">
        <v>474</v>
      </c>
      <c r="DR117" s="864"/>
      <c r="DS117" s="864"/>
      <c r="DT117" s="864"/>
      <c r="DU117" s="865"/>
      <c r="DV117" s="911" t="s">
        <v>447</v>
      </c>
      <c r="DW117" s="912"/>
      <c r="DX117" s="912"/>
      <c r="DY117" s="912"/>
      <c r="DZ117" s="913"/>
    </row>
    <row r="118" spans="1:130" s="248" customFormat="1" ht="26.25" customHeight="1" x14ac:dyDescent="0.15">
      <c r="A118" s="988" t="s">
        <v>440</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437</v>
      </c>
      <c r="AB118" s="989"/>
      <c r="AC118" s="989"/>
      <c r="AD118" s="989"/>
      <c r="AE118" s="990"/>
      <c r="AF118" s="991" t="s">
        <v>438</v>
      </c>
      <c r="AG118" s="989"/>
      <c r="AH118" s="989"/>
      <c r="AI118" s="989"/>
      <c r="AJ118" s="990"/>
      <c r="AK118" s="991" t="s">
        <v>307</v>
      </c>
      <c r="AL118" s="989"/>
      <c r="AM118" s="989"/>
      <c r="AN118" s="989"/>
      <c r="AO118" s="990"/>
      <c r="AP118" s="992" t="s">
        <v>439</v>
      </c>
      <c r="AQ118" s="993"/>
      <c r="AR118" s="993"/>
      <c r="AS118" s="993"/>
      <c r="AT118" s="994"/>
      <c r="AU118" s="1023"/>
      <c r="AV118" s="1024"/>
      <c r="AW118" s="1024"/>
      <c r="AX118" s="1024"/>
      <c r="AY118" s="1024"/>
      <c r="AZ118" s="966" t="s">
        <v>481</v>
      </c>
      <c r="BA118" s="967"/>
      <c r="BB118" s="967"/>
      <c r="BC118" s="967"/>
      <c r="BD118" s="967"/>
      <c r="BE118" s="967"/>
      <c r="BF118" s="967"/>
      <c r="BG118" s="967"/>
      <c r="BH118" s="967"/>
      <c r="BI118" s="967"/>
      <c r="BJ118" s="967"/>
      <c r="BK118" s="967"/>
      <c r="BL118" s="967"/>
      <c r="BM118" s="967"/>
      <c r="BN118" s="967"/>
      <c r="BO118" s="967"/>
      <c r="BP118" s="968"/>
      <c r="BQ118" s="969" t="s">
        <v>468</v>
      </c>
      <c r="BR118" s="932"/>
      <c r="BS118" s="932"/>
      <c r="BT118" s="932"/>
      <c r="BU118" s="932"/>
      <c r="BV118" s="932" t="s">
        <v>449</v>
      </c>
      <c r="BW118" s="932"/>
      <c r="BX118" s="932"/>
      <c r="BY118" s="932"/>
      <c r="BZ118" s="932"/>
      <c r="CA118" s="932" t="s">
        <v>450</v>
      </c>
      <c r="CB118" s="932"/>
      <c r="CC118" s="932"/>
      <c r="CD118" s="932"/>
      <c r="CE118" s="932"/>
      <c r="CF118" s="962" t="s">
        <v>480</v>
      </c>
      <c r="CG118" s="963"/>
      <c r="CH118" s="963"/>
      <c r="CI118" s="963"/>
      <c r="CJ118" s="963"/>
      <c r="CK118" s="1018"/>
      <c r="CL118" s="905"/>
      <c r="CM118" s="908" t="s">
        <v>482</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449</v>
      </c>
      <c r="DH118" s="864"/>
      <c r="DI118" s="864"/>
      <c r="DJ118" s="864"/>
      <c r="DK118" s="865"/>
      <c r="DL118" s="866" t="s">
        <v>478</v>
      </c>
      <c r="DM118" s="864"/>
      <c r="DN118" s="864"/>
      <c r="DO118" s="864"/>
      <c r="DP118" s="865"/>
      <c r="DQ118" s="866" t="s">
        <v>456</v>
      </c>
      <c r="DR118" s="864"/>
      <c r="DS118" s="864"/>
      <c r="DT118" s="864"/>
      <c r="DU118" s="865"/>
      <c r="DV118" s="911" t="s">
        <v>449</v>
      </c>
      <c r="DW118" s="912"/>
      <c r="DX118" s="912"/>
      <c r="DY118" s="912"/>
      <c r="DZ118" s="913"/>
    </row>
    <row r="119" spans="1:130" s="248" customFormat="1" ht="26.25" customHeight="1" x14ac:dyDescent="0.15">
      <c r="A119" s="902" t="s">
        <v>443</v>
      </c>
      <c r="B119" s="903"/>
      <c r="C119" s="978" t="s">
        <v>444</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v>38449</v>
      </c>
      <c r="AB119" s="982"/>
      <c r="AC119" s="982"/>
      <c r="AD119" s="982"/>
      <c r="AE119" s="983"/>
      <c r="AF119" s="984">
        <v>38449</v>
      </c>
      <c r="AG119" s="982"/>
      <c r="AH119" s="982"/>
      <c r="AI119" s="982"/>
      <c r="AJ119" s="983"/>
      <c r="AK119" s="984">
        <v>12816</v>
      </c>
      <c r="AL119" s="982"/>
      <c r="AM119" s="982"/>
      <c r="AN119" s="982"/>
      <c r="AO119" s="983"/>
      <c r="AP119" s="985">
        <v>0</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483</v>
      </c>
      <c r="BP119" s="965"/>
      <c r="BQ119" s="969">
        <v>191572058</v>
      </c>
      <c r="BR119" s="932"/>
      <c r="BS119" s="932"/>
      <c r="BT119" s="932"/>
      <c r="BU119" s="932"/>
      <c r="BV119" s="932">
        <v>192859902</v>
      </c>
      <c r="BW119" s="932"/>
      <c r="BX119" s="932"/>
      <c r="BY119" s="932"/>
      <c r="BZ119" s="932"/>
      <c r="CA119" s="932">
        <v>191428765</v>
      </c>
      <c r="CB119" s="932"/>
      <c r="CC119" s="932"/>
      <c r="CD119" s="932"/>
      <c r="CE119" s="932"/>
      <c r="CF119" s="830"/>
      <c r="CG119" s="831"/>
      <c r="CH119" s="831"/>
      <c r="CI119" s="831"/>
      <c r="CJ119" s="921"/>
      <c r="CK119" s="1019"/>
      <c r="CL119" s="907"/>
      <c r="CM119" s="925" t="s">
        <v>484</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207673</v>
      </c>
      <c r="DH119" s="847"/>
      <c r="DI119" s="847"/>
      <c r="DJ119" s="847"/>
      <c r="DK119" s="848"/>
      <c r="DL119" s="849">
        <v>384484</v>
      </c>
      <c r="DM119" s="847"/>
      <c r="DN119" s="847"/>
      <c r="DO119" s="847"/>
      <c r="DP119" s="848"/>
      <c r="DQ119" s="849">
        <v>539448</v>
      </c>
      <c r="DR119" s="847"/>
      <c r="DS119" s="847"/>
      <c r="DT119" s="847"/>
      <c r="DU119" s="848"/>
      <c r="DV119" s="935">
        <v>0.9</v>
      </c>
      <c r="DW119" s="936"/>
      <c r="DX119" s="936"/>
      <c r="DY119" s="936"/>
      <c r="DZ119" s="937"/>
    </row>
    <row r="120" spans="1:130" s="248" customFormat="1" ht="26.25" customHeight="1" x14ac:dyDescent="0.15">
      <c r="A120" s="904"/>
      <c r="B120" s="905"/>
      <c r="C120" s="908" t="s">
        <v>452</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468</v>
      </c>
      <c r="AB120" s="864"/>
      <c r="AC120" s="864"/>
      <c r="AD120" s="864"/>
      <c r="AE120" s="865"/>
      <c r="AF120" s="866" t="s">
        <v>450</v>
      </c>
      <c r="AG120" s="864"/>
      <c r="AH120" s="864"/>
      <c r="AI120" s="864"/>
      <c r="AJ120" s="865"/>
      <c r="AK120" s="866" t="s">
        <v>450</v>
      </c>
      <c r="AL120" s="864"/>
      <c r="AM120" s="864"/>
      <c r="AN120" s="864"/>
      <c r="AO120" s="865"/>
      <c r="AP120" s="911" t="s">
        <v>418</v>
      </c>
      <c r="AQ120" s="912"/>
      <c r="AR120" s="912"/>
      <c r="AS120" s="912"/>
      <c r="AT120" s="913"/>
      <c r="AU120" s="970" t="s">
        <v>485</v>
      </c>
      <c r="AV120" s="971"/>
      <c r="AW120" s="971"/>
      <c r="AX120" s="971"/>
      <c r="AY120" s="972"/>
      <c r="AZ120" s="947" t="s">
        <v>486</v>
      </c>
      <c r="BA120" s="892"/>
      <c r="BB120" s="892"/>
      <c r="BC120" s="892"/>
      <c r="BD120" s="892"/>
      <c r="BE120" s="892"/>
      <c r="BF120" s="892"/>
      <c r="BG120" s="892"/>
      <c r="BH120" s="892"/>
      <c r="BI120" s="892"/>
      <c r="BJ120" s="892"/>
      <c r="BK120" s="892"/>
      <c r="BL120" s="892"/>
      <c r="BM120" s="892"/>
      <c r="BN120" s="892"/>
      <c r="BO120" s="892"/>
      <c r="BP120" s="893"/>
      <c r="BQ120" s="948">
        <v>14363033</v>
      </c>
      <c r="BR120" s="929"/>
      <c r="BS120" s="929"/>
      <c r="BT120" s="929"/>
      <c r="BU120" s="929"/>
      <c r="BV120" s="929">
        <v>14878898</v>
      </c>
      <c r="BW120" s="929"/>
      <c r="BX120" s="929"/>
      <c r="BY120" s="929"/>
      <c r="BZ120" s="929"/>
      <c r="CA120" s="929">
        <v>15252557</v>
      </c>
      <c r="CB120" s="929"/>
      <c r="CC120" s="929"/>
      <c r="CD120" s="929"/>
      <c r="CE120" s="929"/>
      <c r="CF120" s="953">
        <v>25.9</v>
      </c>
      <c r="CG120" s="954"/>
      <c r="CH120" s="954"/>
      <c r="CI120" s="954"/>
      <c r="CJ120" s="954"/>
      <c r="CK120" s="955" t="s">
        <v>487</v>
      </c>
      <c r="CL120" s="939"/>
      <c r="CM120" s="939"/>
      <c r="CN120" s="939"/>
      <c r="CO120" s="940"/>
      <c r="CP120" s="959" t="s">
        <v>488</v>
      </c>
      <c r="CQ120" s="960"/>
      <c r="CR120" s="960"/>
      <c r="CS120" s="960"/>
      <c r="CT120" s="960"/>
      <c r="CU120" s="960"/>
      <c r="CV120" s="960"/>
      <c r="CW120" s="960"/>
      <c r="CX120" s="960"/>
      <c r="CY120" s="960"/>
      <c r="CZ120" s="960"/>
      <c r="DA120" s="960"/>
      <c r="DB120" s="960"/>
      <c r="DC120" s="960"/>
      <c r="DD120" s="960"/>
      <c r="DE120" s="960"/>
      <c r="DF120" s="961"/>
      <c r="DG120" s="948">
        <v>18992222</v>
      </c>
      <c r="DH120" s="929"/>
      <c r="DI120" s="929"/>
      <c r="DJ120" s="929"/>
      <c r="DK120" s="929"/>
      <c r="DL120" s="929">
        <v>18383231</v>
      </c>
      <c r="DM120" s="929"/>
      <c r="DN120" s="929"/>
      <c r="DO120" s="929"/>
      <c r="DP120" s="929"/>
      <c r="DQ120" s="929">
        <v>18069855</v>
      </c>
      <c r="DR120" s="929"/>
      <c r="DS120" s="929"/>
      <c r="DT120" s="929"/>
      <c r="DU120" s="929"/>
      <c r="DV120" s="930">
        <v>30.6</v>
      </c>
      <c r="DW120" s="930"/>
      <c r="DX120" s="930"/>
      <c r="DY120" s="930"/>
      <c r="DZ120" s="931"/>
    </row>
    <row r="121" spans="1:130" s="248" customFormat="1" ht="26.25" customHeight="1" x14ac:dyDescent="0.15">
      <c r="A121" s="904"/>
      <c r="B121" s="905"/>
      <c r="C121" s="950" t="s">
        <v>489</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474</v>
      </c>
      <c r="AB121" s="864"/>
      <c r="AC121" s="864"/>
      <c r="AD121" s="864"/>
      <c r="AE121" s="865"/>
      <c r="AF121" s="866" t="s">
        <v>456</v>
      </c>
      <c r="AG121" s="864"/>
      <c r="AH121" s="864"/>
      <c r="AI121" s="864"/>
      <c r="AJ121" s="865"/>
      <c r="AK121" s="866" t="s">
        <v>456</v>
      </c>
      <c r="AL121" s="864"/>
      <c r="AM121" s="864"/>
      <c r="AN121" s="864"/>
      <c r="AO121" s="865"/>
      <c r="AP121" s="911" t="s">
        <v>450</v>
      </c>
      <c r="AQ121" s="912"/>
      <c r="AR121" s="912"/>
      <c r="AS121" s="912"/>
      <c r="AT121" s="913"/>
      <c r="AU121" s="973"/>
      <c r="AV121" s="974"/>
      <c r="AW121" s="974"/>
      <c r="AX121" s="974"/>
      <c r="AY121" s="975"/>
      <c r="AZ121" s="899" t="s">
        <v>490</v>
      </c>
      <c r="BA121" s="834"/>
      <c r="BB121" s="834"/>
      <c r="BC121" s="834"/>
      <c r="BD121" s="834"/>
      <c r="BE121" s="834"/>
      <c r="BF121" s="834"/>
      <c r="BG121" s="834"/>
      <c r="BH121" s="834"/>
      <c r="BI121" s="834"/>
      <c r="BJ121" s="834"/>
      <c r="BK121" s="834"/>
      <c r="BL121" s="834"/>
      <c r="BM121" s="834"/>
      <c r="BN121" s="834"/>
      <c r="BO121" s="834"/>
      <c r="BP121" s="835"/>
      <c r="BQ121" s="900">
        <v>8931032</v>
      </c>
      <c r="BR121" s="901"/>
      <c r="BS121" s="901"/>
      <c r="BT121" s="901"/>
      <c r="BU121" s="901"/>
      <c r="BV121" s="901">
        <v>9408534</v>
      </c>
      <c r="BW121" s="901"/>
      <c r="BX121" s="901"/>
      <c r="BY121" s="901"/>
      <c r="BZ121" s="901"/>
      <c r="CA121" s="901">
        <v>9469563</v>
      </c>
      <c r="CB121" s="901"/>
      <c r="CC121" s="901"/>
      <c r="CD121" s="901"/>
      <c r="CE121" s="901"/>
      <c r="CF121" s="962">
        <v>16.100000000000001</v>
      </c>
      <c r="CG121" s="963"/>
      <c r="CH121" s="963"/>
      <c r="CI121" s="963"/>
      <c r="CJ121" s="963"/>
      <c r="CK121" s="956"/>
      <c r="CL121" s="942"/>
      <c r="CM121" s="942"/>
      <c r="CN121" s="942"/>
      <c r="CO121" s="943"/>
      <c r="CP121" s="922" t="s">
        <v>491</v>
      </c>
      <c r="CQ121" s="923"/>
      <c r="CR121" s="923"/>
      <c r="CS121" s="923"/>
      <c r="CT121" s="923"/>
      <c r="CU121" s="923"/>
      <c r="CV121" s="923"/>
      <c r="CW121" s="923"/>
      <c r="CX121" s="923"/>
      <c r="CY121" s="923"/>
      <c r="CZ121" s="923"/>
      <c r="DA121" s="923"/>
      <c r="DB121" s="923"/>
      <c r="DC121" s="923"/>
      <c r="DD121" s="923"/>
      <c r="DE121" s="923"/>
      <c r="DF121" s="924"/>
      <c r="DG121" s="900" t="s">
        <v>450</v>
      </c>
      <c r="DH121" s="901"/>
      <c r="DI121" s="901"/>
      <c r="DJ121" s="901"/>
      <c r="DK121" s="901"/>
      <c r="DL121" s="901" t="s">
        <v>450</v>
      </c>
      <c r="DM121" s="901"/>
      <c r="DN121" s="901"/>
      <c r="DO121" s="901"/>
      <c r="DP121" s="901"/>
      <c r="DQ121" s="901">
        <v>1455028</v>
      </c>
      <c r="DR121" s="901"/>
      <c r="DS121" s="901"/>
      <c r="DT121" s="901"/>
      <c r="DU121" s="901"/>
      <c r="DV121" s="878">
        <v>2.5</v>
      </c>
      <c r="DW121" s="878"/>
      <c r="DX121" s="878"/>
      <c r="DY121" s="878"/>
      <c r="DZ121" s="879"/>
    </row>
    <row r="122" spans="1:130" s="248" customFormat="1" ht="26.25" customHeight="1" x14ac:dyDescent="0.15">
      <c r="A122" s="904"/>
      <c r="B122" s="905"/>
      <c r="C122" s="908" t="s">
        <v>467</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450</v>
      </c>
      <c r="AB122" s="864"/>
      <c r="AC122" s="864"/>
      <c r="AD122" s="864"/>
      <c r="AE122" s="865"/>
      <c r="AF122" s="866" t="s">
        <v>450</v>
      </c>
      <c r="AG122" s="864"/>
      <c r="AH122" s="864"/>
      <c r="AI122" s="864"/>
      <c r="AJ122" s="865"/>
      <c r="AK122" s="866" t="s">
        <v>450</v>
      </c>
      <c r="AL122" s="864"/>
      <c r="AM122" s="864"/>
      <c r="AN122" s="864"/>
      <c r="AO122" s="865"/>
      <c r="AP122" s="911" t="s">
        <v>449</v>
      </c>
      <c r="AQ122" s="912"/>
      <c r="AR122" s="912"/>
      <c r="AS122" s="912"/>
      <c r="AT122" s="913"/>
      <c r="AU122" s="973"/>
      <c r="AV122" s="974"/>
      <c r="AW122" s="974"/>
      <c r="AX122" s="974"/>
      <c r="AY122" s="975"/>
      <c r="AZ122" s="966" t="s">
        <v>492</v>
      </c>
      <c r="BA122" s="967"/>
      <c r="BB122" s="967"/>
      <c r="BC122" s="967"/>
      <c r="BD122" s="967"/>
      <c r="BE122" s="967"/>
      <c r="BF122" s="967"/>
      <c r="BG122" s="967"/>
      <c r="BH122" s="967"/>
      <c r="BI122" s="967"/>
      <c r="BJ122" s="967"/>
      <c r="BK122" s="967"/>
      <c r="BL122" s="967"/>
      <c r="BM122" s="967"/>
      <c r="BN122" s="967"/>
      <c r="BO122" s="967"/>
      <c r="BP122" s="968"/>
      <c r="BQ122" s="969">
        <v>128890746</v>
      </c>
      <c r="BR122" s="932"/>
      <c r="BS122" s="932"/>
      <c r="BT122" s="932"/>
      <c r="BU122" s="932"/>
      <c r="BV122" s="932">
        <v>125802400</v>
      </c>
      <c r="BW122" s="932"/>
      <c r="BX122" s="932"/>
      <c r="BY122" s="932"/>
      <c r="BZ122" s="932"/>
      <c r="CA122" s="932">
        <v>122721121</v>
      </c>
      <c r="CB122" s="932"/>
      <c r="CC122" s="932"/>
      <c r="CD122" s="932"/>
      <c r="CE122" s="932"/>
      <c r="CF122" s="933">
        <v>208</v>
      </c>
      <c r="CG122" s="934"/>
      <c r="CH122" s="934"/>
      <c r="CI122" s="934"/>
      <c r="CJ122" s="934"/>
      <c r="CK122" s="956"/>
      <c r="CL122" s="942"/>
      <c r="CM122" s="942"/>
      <c r="CN122" s="942"/>
      <c r="CO122" s="943"/>
      <c r="CP122" s="922" t="s">
        <v>493</v>
      </c>
      <c r="CQ122" s="923"/>
      <c r="CR122" s="923"/>
      <c r="CS122" s="923"/>
      <c r="CT122" s="923"/>
      <c r="CU122" s="923"/>
      <c r="CV122" s="923"/>
      <c r="CW122" s="923"/>
      <c r="CX122" s="923"/>
      <c r="CY122" s="923"/>
      <c r="CZ122" s="923"/>
      <c r="DA122" s="923"/>
      <c r="DB122" s="923"/>
      <c r="DC122" s="923"/>
      <c r="DD122" s="923"/>
      <c r="DE122" s="923"/>
      <c r="DF122" s="924"/>
      <c r="DG122" s="900">
        <v>145430</v>
      </c>
      <c r="DH122" s="901"/>
      <c r="DI122" s="901"/>
      <c r="DJ122" s="901"/>
      <c r="DK122" s="901"/>
      <c r="DL122" s="901">
        <v>132952</v>
      </c>
      <c r="DM122" s="901"/>
      <c r="DN122" s="901"/>
      <c r="DO122" s="901"/>
      <c r="DP122" s="901"/>
      <c r="DQ122" s="901">
        <v>120183</v>
      </c>
      <c r="DR122" s="901"/>
      <c r="DS122" s="901"/>
      <c r="DT122" s="901"/>
      <c r="DU122" s="901"/>
      <c r="DV122" s="878">
        <v>0.2</v>
      </c>
      <c r="DW122" s="878"/>
      <c r="DX122" s="878"/>
      <c r="DY122" s="878"/>
      <c r="DZ122" s="879"/>
    </row>
    <row r="123" spans="1:130" s="248" customFormat="1" ht="26.25" customHeight="1" x14ac:dyDescent="0.15">
      <c r="A123" s="904"/>
      <c r="B123" s="905"/>
      <c r="C123" s="908" t="s">
        <v>475</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32877</v>
      </c>
      <c r="AB123" s="864"/>
      <c r="AC123" s="864"/>
      <c r="AD123" s="864"/>
      <c r="AE123" s="865"/>
      <c r="AF123" s="866">
        <v>32211</v>
      </c>
      <c r="AG123" s="864"/>
      <c r="AH123" s="864"/>
      <c r="AI123" s="864"/>
      <c r="AJ123" s="865"/>
      <c r="AK123" s="866">
        <v>31070</v>
      </c>
      <c r="AL123" s="864"/>
      <c r="AM123" s="864"/>
      <c r="AN123" s="864"/>
      <c r="AO123" s="865"/>
      <c r="AP123" s="911">
        <v>0.1</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494</v>
      </c>
      <c r="BP123" s="965"/>
      <c r="BQ123" s="919">
        <v>152184811</v>
      </c>
      <c r="BR123" s="920"/>
      <c r="BS123" s="920"/>
      <c r="BT123" s="920"/>
      <c r="BU123" s="920"/>
      <c r="BV123" s="920">
        <v>150089832</v>
      </c>
      <c r="BW123" s="920"/>
      <c r="BX123" s="920"/>
      <c r="BY123" s="920"/>
      <c r="BZ123" s="920"/>
      <c r="CA123" s="920">
        <v>147443241</v>
      </c>
      <c r="CB123" s="920"/>
      <c r="CC123" s="920"/>
      <c r="CD123" s="920"/>
      <c r="CE123" s="920"/>
      <c r="CF123" s="830"/>
      <c r="CG123" s="831"/>
      <c r="CH123" s="831"/>
      <c r="CI123" s="831"/>
      <c r="CJ123" s="921"/>
      <c r="CK123" s="956"/>
      <c r="CL123" s="942"/>
      <c r="CM123" s="942"/>
      <c r="CN123" s="942"/>
      <c r="CO123" s="943"/>
      <c r="CP123" s="922" t="s">
        <v>411</v>
      </c>
      <c r="CQ123" s="923"/>
      <c r="CR123" s="923"/>
      <c r="CS123" s="923"/>
      <c r="CT123" s="923"/>
      <c r="CU123" s="923"/>
      <c r="CV123" s="923"/>
      <c r="CW123" s="923"/>
      <c r="CX123" s="923"/>
      <c r="CY123" s="923"/>
      <c r="CZ123" s="923"/>
      <c r="DA123" s="923"/>
      <c r="DB123" s="923"/>
      <c r="DC123" s="923"/>
      <c r="DD123" s="923"/>
      <c r="DE123" s="923"/>
      <c r="DF123" s="924"/>
      <c r="DG123" s="863">
        <v>197346</v>
      </c>
      <c r="DH123" s="864"/>
      <c r="DI123" s="864"/>
      <c r="DJ123" s="864"/>
      <c r="DK123" s="865"/>
      <c r="DL123" s="866">
        <v>139034</v>
      </c>
      <c r="DM123" s="864"/>
      <c r="DN123" s="864"/>
      <c r="DO123" s="864"/>
      <c r="DP123" s="865"/>
      <c r="DQ123" s="866">
        <v>103130</v>
      </c>
      <c r="DR123" s="864"/>
      <c r="DS123" s="864"/>
      <c r="DT123" s="864"/>
      <c r="DU123" s="865"/>
      <c r="DV123" s="911">
        <v>0.2</v>
      </c>
      <c r="DW123" s="912"/>
      <c r="DX123" s="912"/>
      <c r="DY123" s="912"/>
      <c r="DZ123" s="913"/>
    </row>
    <row r="124" spans="1:130" s="248" customFormat="1" ht="26.25" customHeight="1" thickBot="1" x14ac:dyDescent="0.2">
      <c r="A124" s="904"/>
      <c r="B124" s="905"/>
      <c r="C124" s="908" t="s">
        <v>479</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464</v>
      </c>
      <c r="AB124" s="864"/>
      <c r="AC124" s="864"/>
      <c r="AD124" s="864"/>
      <c r="AE124" s="865"/>
      <c r="AF124" s="866" t="s">
        <v>464</v>
      </c>
      <c r="AG124" s="864"/>
      <c r="AH124" s="864"/>
      <c r="AI124" s="864"/>
      <c r="AJ124" s="865"/>
      <c r="AK124" s="866" t="s">
        <v>456</v>
      </c>
      <c r="AL124" s="864"/>
      <c r="AM124" s="864"/>
      <c r="AN124" s="864"/>
      <c r="AO124" s="865"/>
      <c r="AP124" s="911" t="s">
        <v>474</v>
      </c>
      <c r="AQ124" s="912"/>
      <c r="AR124" s="912"/>
      <c r="AS124" s="912"/>
      <c r="AT124" s="913"/>
      <c r="AU124" s="914" t="s">
        <v>495</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68.099999999999994</v>
      </c>
      <c r="BR124" s="918"/>
      <c r="BS124" s="918"/>
      <c r="BT124" s="918"/>
      <c r="BU124" s="918"/>
      <c r="BV124" s="918">
        <v>74.599999999999994</v>
      </c>
      <c r="BW124" s="918"/>
      <c r="BX124" s="918"/>
      <c r="BY124" s="918"/>
      <c r="BZ124" s="918"/>
      <c r="CA124" s="918">
        <v>74.5</v>
      </c>
      <c r="CB124" s="918"/>
      <c r="CC124" s="918"/>
      <c r="CD124" s="918"/>
      <c r="CE124" s="918"/>
      <c r="CF124" s="808"/>
      <c r="CG124" s="809"/>
      <c r="CH124" s="809"/>
      <c r="CI124" s="809"/>
      <c r="CJ124" s="949"/>
      <c r="CK124" s="957"/>
      <c r="CL124" s="957"/>
      <c r="CM124" s="957"/>
      <c r="CN124" s="957"/>
      <c r="CO124" s="958"/>
      <c r="CP124" s="922" t="s">
        <v>496</v>
      </c>
      <c r="CQ124" s="923"/>
      <c r="CR124" s="923"/>
      <c r="CS124" s="923"/>
      <c r="CT124" s="923"/>
      <c r="CU124" s="923"/>
      <c r="CV124" s="923"/>
      <c r="CW124" s="923"/>
      <c r="CX124" s="923"/>
      <c r="CY124" s="923"/>
      <c r="CZ124" s="923"/>
      <c r="DA124" s="923"/>
      <c r="DB124" s="923"/>
      <c r="DC124" s="923"/>
      <c r="DD124" s="923"/>
      <c r="DE124" s="923"/>
      <c r="DF124" s="924"/>
      <c r="DG124" s="846">
        <v>1653567</v>
      </c>
      <c r="DH124" s="847"/>
      <c r="DI124" s="847"/>
      <c r="DJ124" s="847"/>
      <c r="DK124" s="848"/>
      <c r="DL124" s="849">
        <v>1425767</v>
      </c>
      <c r="DM124" s="847"/>
      <c r="DN124" s="847"/>
      <c r="DO124" s="847"/>
      <c r="DP124" s="848"/>
      <c r="DQ124" s="849" t="s">
        <v>456</v>
      </c>
      <c r="DR124" s="847"/>
      <c r="DS124" s="847"/>
      <c r="DT124" s="847"/>
      <c r="DU124" s="848"/>
      <c r="DV124" s="935" t="s">
        <v>464</v>
      </c>
      <c r="DW124" s="936"/>
      <c r="DX124" s="936"/>
      <c r="DY124" s="936"/>
      <c r="DZ124" s="937"/>
    </row>
    <row r="125" spans="1:130" s="248" customFormat="1" ht="26.25" customHeight="1" x14ac:dyDescent="0.15">
      <c r="A125" s="904"/>
      <c r="B125" s="905"/>
      <c r="C125" s="908" t="s">
        <v>482</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448</v>
      </c>
      <c r="AB125" s="864"/>
      <c r="AC125" s="864"/>
      <c r="AD125" s="864"/>
      <c r="AE125" s="865"/>
      <c r="AF125" s="866" t="s">
        <v>448</v>
      </c>
      <c r="AG125" s="864"/>
      <c r="AH125" s="864"/>
      <c r="AI125" s="864"/>
      <c r="AJ125" s="865"/>
      <c r="AK125" s="866" t="s">
        <v>448</v>
      </c>
      <c r="AL125" s="864"/>
      <c r="AM125" s="864"/>
      <c r="AN125" s="864"/>
      <c r="AO125" s="865"/>
      <c r="AP125" s="911" t="s">
        <v>464</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497</v>
      </c>
      <c r="CL125" s="939"/>
      <c r="CM125" s="939"/>
      <c r="CN125" s="939"/>
      <c r="CO125" s="940"/>
      <c r="CP125" s="947" t="s">
        <v>498</v>
      </c>
      <c r="CQ125" s="892"/>
      <c r="CR125" s="892"/>
      <c r="CS125" s="892"/>
      <c r="CT125" s="892"/>
      <c r="CU125" s="892"/>
      <c r="CV125" s="892"/>
      <c r="CW125" s="892"/>
      <c r="CX125" s="892"/>
      <c r="CY125" s="892"/>
      <c r="CZ125" s="892"/>
      <c r="DA125" s="892"/>
      <c r="DB125" s="892"/>
      <c r="DC125" s="892"/>
      <c r="DD125" s="892"/>
      <c r="DE125" s="892"/>
      <c r="DF125" s="893"/>
      <c r="DG125" s="948" t="s">
        <v>418</v>
      </c>
      <c r="DH125" s="929"/>
      <c r="DI125" s="929"/>
      <c r="DJ125" s="929"/>
      <c r="DK125" s="929"/>
      <c r="DL125" s="929" t="s">
        <v>464</v>
      </c>
      <c r="DM125" s="929"/>
      <c r="DN125" s="929"/>
      <c r="DO125" s="929"/>
      <c r="DP125" s="929"/>
      <c r="DQ125" s="929" t="s">
        <v>448</v>
      </c>
      <c r="DR125" s="929"/>
      <c r="DS125" s="929"/>
      <c r="DT125" s="929"/>
      <c r="DU125" s="929"/>
      <c r="DV125" s="930" t="s">
        <v>456</v>
      </c>
      <c r="DW125" s="930"/>
      <c r="DX125" s="930"/>
      <c r="DY125" s="930"/>
      <c r="DZ125" s="931"/>
    </row>
    <row r="126" spans="1:130" s="248" customFormat="1" ht="26.25" customHeight="1" thickBot="1" x14ac:dyDescent="0.2">
      <c r="A126" s="904"/>
      <c r="B126" s="905"/>
      <c r="C126" s="908" t="s">
        <v>484</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10731</v>
      </c>
      <c r="AB126" s="864"/>
      <c r="AC126" s="864"/>
      <c r="AD126" s="864"/>
      <c r="AE126" s="865"/>
      <c r="AF126" s="866">
        <v>17543</v>
      </c>
      <c r="AG126" s="864"/>
      <c r="AH126" s="864"/>
      <c r="AI126" s="864"/>
      <c r="AJ126" s="865"/>
      <c r="AK126" s="866">
        <v>19785</v>
      </c>
      <c r="AL126" s="864"/>
      <c r="AM126" s="864"/>
      <c r="AN126" s="864"/>
      <c r="AO126" s="865"/>
      <c r="AP126" s="911">
        <v>0</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499</v>
      </c>
      <c r="CQ126" s="834"/>
      <c r="CR126" s="834"/>
      <c r="CS126" s="834"/>
      <c r="CT126" s="834"/>
      <c r="CU126" s="834"/>
      <c r="CV126" s="834"/>
      <c r="CW126" s="834"/>
      <c r="CX126" s="834"/>
      <c r="CY126" s="834"/>
      <c r="CZ126" s="834"/>
      <c r="DA126" s="834"/>
      <c r="DB126" s="834"/>
      <c r="DC126" s="834"/>
      <c r="DD126" s="834"/>
      <c r="DE126" s="834"/>
      <c r="DF126" s="835"/>
      <c r="DG126" s="900" t="s">
        <v>418</v>
      </c>
      <c r="DH126" s="901"/>
      <c r="DI126" s="901"/>
      <c r="DJ126" s="901"/>
      <c r="DK126" s="901"/>
      <c r="DL126" s="901" t="s">
        <v>468</v>
      </c>
      <c r="DM126" s="901"/>
      <c r="DN126" s="901"/>
      <c r="DO126" s="901"/>
      <c r="DP126" s="901"/>
      <c r="DQ126" s="901" t="s">
        <v>450</v>
      </c>
      <c r="DR126" s="901"/>
      <c r="DS126" s="901"/>
      <c r="DT126" s="901"/>
      <c r="DU126" s="901"/>
      <c r="DV126" s="878" t="s">
        <v>450</v>
      </c>
      <c r="DW126" s="878"/>
      <c r="DX126" s="878"/>
      <c r="DY126" s="878"/>
      <c r="DZ126" s="879"/>
    </row>
    <row r="127" spans="1:130" s="248" customFormat="1" ht="26.25" customHeight="1" x14ac:dyDescent="0.15">
      <c r="A127" s="906"/>
      <c r="B127" s="907"/>
      <c r="C127" s="925" t="s">
        <v>500</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31</v>
      </c>
      <c r="AB127" s="864"/>
      <c r="AC127" s="864"/>
      <c r="AD127" s="864"/>
      <c r="AE127" s="865"/>
      <c r="AF127" s="866">
        <v>24</v>
      </c>
      <c r="AG127" s="864"/>
      <c r="AH127" s="864"/>
      <c r="AI127" s="864"/>
      <c r="AJ127" s="865"/>
      <c r="AK127" s="866">
        <v>9</v>
      </c>
      <c r="AL127" s="864"/>
      <c r="AM127" s="864"/>
      <c r="AN127" s="864"/>
      <c r="AO127" s="865"/>
      <c r="AP127" s="911">
        <v>0</v>
      </c>
      <c r="AQ127" s="912"/>
      <c r="AR127" s="912"/>
      <c r="AS127" s="912"/>
      <c r="AT127" s="913"/>
      <c r="AU127" s="284"/>
      <c r="AV127" s="284"/>
      <c r="AW127" s="284"/>
      <c r="AX127" s="928" t="s">
        <v>501</v>
      </c>
      <c r="AY127" s="896"/>
      <c r="AZ127" s="896"/>
      <c r="BA127" s="896"/>
      <c r="BB127" s="896"/>
      <c r="BC127" s="896"/>
      <c r="BD127" s="896"/>
      <c r="BE127" s="897"/>
      <c r="BF127" s="895" t="s">
        <v>502</v>
      </c>
      <c r="BG127" s="896"/>
      <c r="BH127" s="896"/>
      <c r="BI127" s="896"/>
      <c r="BJ127" s="896"/>
      <c r="BK127" s="896"/>
      <c r="BL127" s="897"/>
      <c r="BM127" s="895" t="s">
        <v>503</v>
      </c>
      <c r="BN127" s="896"/>
      <c r="BO127" s="896"/>
      <c r="BP127" s="896"/>
      <c r="BQ127" s="896"/>
      <c r="BR127" s="896"/>
      <c r="BS127" s="897"/>
      <c r="BT127" s="895" t="s">
        <v>504</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505</v>
      </c>
      <c r="CQ127" s="834"/>
      <c r="CR127" s="834"/>
      <c r="CS127" s="834"/>
      <c r="CT127" s="834"/>
      <c r="CU127" s="834"/>
      <c r="CV127" s="834"/>
      <c r="CW127" s="834"/>
      <c r="CX127" s="834"/>
      <c r="CY127" s="834"/>
      <c r="CZ127" s="834"/>
      <c r="DA127" s="834"/>
      <c r="DB127" s="834"/>
      <c r="DC127" s="834"/>
      <c r="DD127" s="834"/>
      <c r="DE127" s="834"/>
      <c r="DF127" s="835"/>
      <c r="DG127" s="900" t="s">
        <v>448</v>
      </c>
      <c r="DH127" s="901"/>
      <c r="DI127" s="901"/>
      <c r="DJ127" s="901"/>
      <c r="DK127" s="901"/>
      <c r="DL127" s="901" t="s">
        <v>468</v>
      </c>
      <c r="DM127" s="901"/>
      <c r="DN127" s="901"/>
      <c r="DO127" s="901"/>
      <c r="DP127" s="901"/>
      <c r="DQ127" s="901" t="s">
        <v>418</v>
      </c>
      <c r="DR127" s="901"/>
      <c r="DS127" s="901"/>
      <c r="DT127" s="901"/>
      <c r="DU127" s="901"/>
      <c r="DV127" s="878" t="s">
        <v>418</v>
      </c>
      <c r="DW127" s="878"/>
      <c r="DX127" s="878"/>
      <c r="DY127" s="878"/>
      <c r="DZ127" s="879"/>
    </row>
    <row r="128" spans="1:130" s="248" customFormat="1" ht="26.25" customHeight="1" thickBot="1" x14ac:dyDescent="0.2">
      <c r="A128" s="880" t="s">
        <v>506</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507</v>
      </c>
      <c r="X128" s="882"/>
      <c r="Y128" s="882"/>
      <c r="Z128" s="883"/>
      <c r="AA128" s="884">
        <v>1094310</v>
      </c>
      <c r="AB128" s="885"/>
      <c r="AC128" s="885"/>
      <c r="AD128" s="885"/>
      <c r="AE128" s="886"/>
      <c r="AF128" s="887">
        <v>1207393</v>
      </c>
      <c r="AG128" s="885"/>
      <c r="AH128" s="885"/>
      <c r="AI128" s="885"/>
      <c r="AJ128" s="886"/>
      <c r="AK128" s="887">
        <v>1267238</v>
      </c>
      <c r="AL128" s="885"/>
      <c r="AM128" s="885"/>
      <c r="AN128" s="885"/>
      <c r="AO128" s="886"/>
      <c r="AP128" s="888"/>
      <c r="AQ128" s="889"/>
      <c r="AR128" s="889"/>
      <c r="AS128" s="889"/>
      <c r="AT128" s="890"/>
      <c r="AU128" s="284"/>
      <c r="AV128" s="284"/>
      <c r="AW128" s="284"/>
      <c r="AX128" s="891" t="s">
        <v>508</v>
      </c>
      <c r="AY128" s="892"/>
      <c r="AZ128" s="892"/>
      <c r="BA128" s="892"/>
      <c r="BB128" s="892"/>
      <c r="BC128" s="892"/>
      <c r="BD128" s="892"/>
      <c r="BE128" s="893"/>
      <c r="BF128" s="870" t="s">
        <v>468</v>
      </c>
      <c r="BG128" s="871"/>
      <c r="BH128" s="871"/>
      <c r="BI128" s="871"/>
      <c r="BJ128" s="871"/>
      <c r="BK128" s="871"/>
      <c r="BL128" s="894"/>
      <c r="BM128" s="870">
        <v>11.25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509</v>
      </c>
      <c r="CQ128" s="812"/>
      <c r="CR128" s="812"/>
      <c r="CS128" s="812"/>
      <c r="CT128" s="812"/>
      <c r="CU128" s="812"/>
      <c r="CV128" s="812"/>
      <c r="CW128" s="812"/>
      <c r="CX128" s="812"/>
      <c r="CY128" s="812"/>
      <c r="CZ128" s="812"/>
      <c r="DA128" s="812"/>
      <c r="DB128" s="812"/>
      <c r="DC128" s="812"/>
      <c r="DD128" s="812"/>
      <c r="DE128" s="812"/>
      <c r="DF128" s="813"/>
      <c r="DG128" s="874">
        <v>55320</v>
      </c>
      <c r="DH128" s="875"/>
      <c r="DI128" s="875"/>
      <c r="DJ128" s="875"/>
      <c r="DK128" s="875"/>
      <c r="DL128" s="875">
        <v>34027</v>
      </c>
      <c r="DM128" s="875"/>
      <c r="DN128" s="875"/>
      <c r="DO128" s="875"/>
      <c r="DP128" s="875"/>
      <c r="DQ128" s="875">
        <v>36099</v>
      </c>
      <c r="DR128" s="875"/>
      <c r="DS128" s="875"/>
      <c r="DT128" s="875"/>
      <c r="DU128" s="875"/>
      <c r="DV128" s="876">
        <v>0.1</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510</v>
      </c>
      <c r="X129" s="861"/>
      <c r="Y129" s="861"/>
      <c r="Z129" s="862"/>
      <c r="AA129" s="863">
        <v>70284073</v>
      </c>
      <c r="AB129" s="864"/>
      <c r="AC129" s="864"/>
      <c r="AD129" s="864"/>
      <c r="AE129" s="865"/>
      <c r="AF129" s="866">
        <v>69248363</v>
      </c>
      <c r="AG129" s="864"/>
      <c r="AH129" s="864"/>
      <c r="AI129" s="864"/>
      <c r="AJ129" s="865"/>
      <c r="AK129" s="866">
        <v>70553506</v>
      </c>
      <c r="AL129" s="864"/>
      <c r="AM129" s="864"/>
      <c r="AN129" s="864"/>
      <c r="AO129" s="865"/>
      <c r="AP129" s="867"/>
      <c r="AQ129" s="868"/>
      <c r="AR129" s="868"/>
      <c r="AS129" s="868"/>
      <c r="AT129" s="869"/>
      <c r="AU129" s="286"/>
      <c r="AV129" s="286"/>
      <c r="AW129" s="286"/>
      <c r="AX129" s="833" t="s">
        <v>511</v>
      </c>
      <c r="AY129" s="834"/>
      <c r="AZ129" s="834"/>
      <c r="BA129" s="834"/>
      <c r="BB129" s="834"/>
      <c r="BC129" s="834"/>
      <c r="BD129" s="834"/>
      <c r="BE129" s="835"/>
      <c r="BF129" s="853" t="s">
        <v>512</v>
      </c>
      <c r="BG129" s="854"/>
      <c r="BH129" s="854"/>
      <c r="BI129" s="854"/>
      <c r="BJ129" s="854"/>
      <c r="BK129" s="854"/>
      <c r="BL129" s="855"/>
      <c r="BM129" s="853">
        <v>16.25</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513</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514</v>
      </c>
      <c r="X130" s="861"/>
      <c r="Y130" s="861"/>
      <c r="Z130" s="862"/>
      <c r="AA130" s="863">
        <v>12490366</v>
      </c>
      <c r="AB130" s="864"/>
      <c r="AC130" s="864"/>
      <c r="AD130" s="864"/>
      <c r="AE130" s="865"/>
      <c r="AF130" s="866">
        <v>11937955</v>
      </c>
      <c r="AG130" s="864"/>
      <c r="AH130" s="864"/>
      <c r="AI130" s="864"/>
      <c r="AJ130" s="865"/>
      <c r="AK130" s="866">
        <v>11556487</v>
      </c>
      <c r="AL130" s="864"/>
      <c r="AM130" s="864"/>
      <c r="AN130" s="864"/>
      <c r="AO130" s="865"/>
      <c r="AP130" s="867"/>
      <c r="AQ130" s="868"/>
      <c r="AR130" s="868"/>
      <c r="AS130" s="868"/>
      <c r="AT130" s="869"/>
      <c r="AU130" s="286"/>
      <c r="AV130" s="286"/>
      <c r="AW130" s="286"/>
      <c r="AX130" s="833" t="s">
        <v>515</v>
      </c>
      <c r="AY130" s="834"/>
      <c r="AZ130" s="834"/>
      <c r="BA130" s="834"/>
      <c r="BB130" s="834"/>
      <c r="BC130" s="834"/>
      <c r="BD130" s="834"/>
      <c r="BE130" s="835"/>
      <c r="BF130" s="836">
        <v>5.6</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516</v>
      </c>
      <c r="X131" s="844"/>
      <c r="Y131" s="844"/>
      <c r="Z131" s="845"/>
      <c r="AA131" s="846">
        <v>57793707</v>
      </c>
      <c r="AB131" s="847"/>
      <c r="AC131" s="847"/>
      <c r="AD131" s="847"/>
      <c r="AE131" s="848"/>
      <c r="AF131" s="849">
        <v>57310408</v>
      </c>
      <c r="AG131" s="847"/>
      <c r="AH131" s="847"/>
      <c r="AI131" s="847"/>
      <c r="AJ131" s="848"/>
      <c r="AK131" s="849">
        <v>58997019</v>
      </c>
      <c r="AL131" s="847"/>
      <c r="AM131" s="847"/>
      <c r="AN131" s="847"/>
      <c r="AO131" s="848"/>
      <c r="AP131" s="850"/>
      <c r="AQ131" s="851"/>
      <c r="AR131" s="851"/>
      <c r="AS131" s="851"/>
      <c r="AT131" s="852"/>
      <c r="AU131" s="286"/>
      <c r="AV131" s="286"/>
      <c r="AW131" s="286"/>
      <c r="AX131" s="811" t="s">
        <v>517</v>
      </c>
      <c r="AY131" s="812"/>
      <c r="AZ131" s="812"/>
      <c r="BA131" s="812"/>
      <c r="BB131" s="812"/>
      <c r="BC131" s="812"/>
      <c r="BD131" s="812"/>
      <c r="BE131" s="813"/>
      <c r="BF131" s="814">
        <v>74.5</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518</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519</v>
      </c>
      <c r="W132" s="824"/>
      <c r="X132" s="824"/>
      <c r="Y132" s="824"/>
      <c r="Z132" s="825"/>
      <c r="AA132" s="826">
        <v>5.3053838539999996</v>
      </c>
      <c r="AB132" s="827"/>
      <c r="AC132" s="827"/>
      <c r="AD132" s="827"/>
      <c r="AE132" s="828"/>
      <c r="AF132" s="829">
        <v>5.5225361509999997</v>
      </c>
      <c r="AG132" s="827"/>
      <c r="AH132" s="827"/>
      <c r="AI132" s="827"/>
      <c r="AJ132" s="828"/>
      <c r="AK132" s="829">
        <v>6.0486920529999999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520</v>
      </c>
      <c r="W133" s="803"/>
      <c r="X133" s="803"/>
      <c r="Y133" s="803"/>
      <c r="Z133" s="804"/>
      <c r="AA133" s="805">
        <v>5.8</v>
      </c>
      <c r="AB133" s="806"/>
      <c r="AC133" s="806"/>
      <c r="AD133" s="806"/>
      <c r="AE133" s="807"/>
      <c r="AF133" s="805">
        <v>5.5</v>
      </c>
      <c r="AG133" s="806"/>
      <c r="AH133" s="806"/>
      <c r="AI133" s="806"/>
      <c r="AJ133" s="807"/>
      <c r="AK133" s="805">
        <v>5.6</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F05PLQjHWP1yiV4jR00UsMXlaj4epNpqCJQp1KSwr6gJYlFqIWucX1x4hpI0JHOmIY+ZFXrAg8+Ta0mvD06dw==" saltValue="V071xD99rBSRD8YRV8VIF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TL2Aak7yauQGc0JKmGuarrmRDJ2uZOkOhwTUcnhrr1eyEfdRNHpHbLYV+1CNhKhDeDkP234L0Eb4frEUFcSUeQ==" saltValue="V8EBZOS0jEILxaH1uUAs5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VDHUh60rMHY7PSegRbFDJ+XOLjp5/CuL05fXLayG8cybbUfOPNaF+W0yGt+15tbwfgGk2vzZvU/n1iKMtSTjw==" saltValue="iTwSOFyqduktRkoGIs0M4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524</v>
      </c>
      <c r="AP7" s="305"/>
      <c r="AQ7" s="306" t="s">
        <v>525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526</v>
      </c>
      <c r="AQ8" s="312" t="s">
        <v>527</v>
      </c>
      <c r="AR8" s="313" t="s">
        <v>528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529</v>
      </c>
      <c r="AL9" s="1228"/>
      <c r="AM9" s="1228"/>
      <c r="AN9" s="1229"/>
      <c r="AO9" s="314">
        <v>20710440</v>
      </c>
      <c r="AP9" s="314">
        <v>77758</v>
      </c>
      <c r="AQ9" s="315">
        <v>62432</v>
      </c>
      <c r="AR9" s="316">
        <v>24.5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530</v>
      </c>
      <c r="AL10" s="1228"/>
      <c r="AM10" s="1228"/>
      <c r="AN10" s="1229"/>
      <c r="AO10" s="317">
        <v>205635</v>
      </c>
      <c r="AP10" s="317">
        <v>772</v>
      </c>
      <c r="AQ10" s="318">
        <v>2320</v>
      </c>
      <c r="AR10" s="319">
        <v>-66.7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531</v>
      </c>
      <c r="AL11" s="1228"/>
      <c r="AM11" s="1228"/>
      <c r="AN11" s="1229"/>
      <c r="AO11" s="317">
        <v>100601</v>
      </c>
      <c r="AP11" s="317">
        <v>378</v>
      </c>
      <c r="AQ11" s="318">
        <v>1793</v>
      </c>
      <c r="AR11" s="319">
        <v>-78.900000000000006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532</v>
      </c>
      <c r="AL12" s="1228"/>
      <c r="AM12" s="1228"/>
      <c r="AN12" s="1229"/>
      <c r="AO12" s="317" t="s">
        <v>533</v>
      </c>
      <c r="AP12" s="317" t="s">
        <v>533</v>
      </c>
      <c r="AQ12" s="318">
        <v>46</v>
      </c>
      <c r="AR12" s="319" t="s">
        <v>533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534</v>
      </c>
      <c r="AL13" s="1228"/>
      <c r="AM13" s="1228"/>
      <c r="AN13" s="1229"/>
      <c r="AO13" s="317">
        <v>386071</v>
      </c>
      <c r="AP13" s="317">
        <v>1450</v>
      </c>
      <c r="AQ13" s="318">
        <v>1638</v>
      </c>
      <c r="AR13" s="319">
        <v>-11.5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535</v>
      </c>
      <c r="AL14" s="1228"/>
      <c r="AM14" s="1228"/>
      <c r="AN14" s="1229"/>
      <c r="AO14" s="317">
        <v>104904</v>
      </c>
      <c r="AP14" s="317">
        <v>394</v>
      </c>
      <c r="AQ14" s="318">
        <v>1345</v>
      </c>
      <c r="AR14" s="319">
        <v>-70.7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536</v>
      </c>
      <c r="AL15" s="1231"/>
      <c r="AM15" s="1231"/>
      <c r="AN15" s="1232"/>
      <c r="AO15" s="317">
        <v>-1174049</v>
      </c>
      <c r="AP15" s="317">
        <v>-4408</v>
      </c>
      <c r="AQ15" s="318">
        <v>-3712</v>
      </c>
      <c r="AR15" s="319">
        <v>18.8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187</v>
      </c>
      <c r="AL16" s="1231"/>
      <c r="AM16" s="1231"/>
      <c r="AN16" s="1232"/>
      <c r="AO16" s="317">
        <v>20333602</v>
      </c>
      <c r="AP16" s="317">
        <v>76343</v>
      </c>
      <c r="AQ16" s="318">
        <v>65862</v>
      </c>
      <c r="AR16" s="319">
        <v>15.9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538</v>
      </c>
      <c r="AP20" s="326" t="s">
        <v>539</v>
      </c>
      <c r="AQ20" s="327" t="s">
        <v>540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541</v>
      </c>
      <c r="AL21" s="1234"/>
      <c r="AM21" s="1234"/>
      <c r="AN21" s="1235"/>
      <c r="AO21" s="330">
        <v>8.06</v>
      </c>
      <c r="AP21" s="331">
        <v>6.41</v>
      </c>
      <c r="AQ21" s="332">
        <v>1.65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542</v>
      </c>
      <c r="AL22" s="1234"/>
      <c r="AM22" s="1234"/>
      <c r="AN22" s="1235"/>
      <c r="AO22" s="335">
        <v>96.7</v>
      </c>
      <c r="AP22" s="336">
        <v>99.7</v>
      </c>
      <c r="AQ22" s="337">
        <v>-3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524</v>
      </c>
      <c r="AP30" s="305"/>
      <c r="AQ30" s="306" t="s">
        <v>525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526</v>
      </c>
      <c r="AQ31" s="312" t="s">
        <v>527</v>
      </c>
      <c r="AR31" s="313" t="s">
        <v>528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546</v>
      </c>
      <c r="AL32" s="1217"/>
      <c r="AM32" s="1217"/>
      <c r="AN32" s="1218"/>
      <c r="AO32" s="345">
        <v>13849238</v>
      </c>
      <c r="AP32" s="345">
        <v>51998</v>
      </c>
      <c r="AQ32" s="346">
        <v>29411</v>
      </c>
      <c r="AR32" s="347">
        <v>76.8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547</v>
      </c>
      <c r="AL33" s="1217"/>
      <c r="AM33" s="1217"/>
      <c r="AN33" s="1218"/>
      <c r="AO33" s="345" t="s">
        <v>533</v>
      </c>
      <c r="AP33" s="345" t="s">
        <v>533</v>
      </c>
      <c r="AQ33" s="346">
        <v>4</v>
      </c>
      <c r="AR33" s="347" t="s">
        <v>533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548</v>
      </c>
      <c r="AL34" s="1217"/>
      <c r="AM34" s="1217"/>
      <c r="AN34" s="1218"/>
      <c r="AO34" s="345" t="s">
        <v>533</v>
      </c>
      <c r="AP34" s="345" t="s">
        <v>533</v>
      </c>
      <c r="AQ34" s="346">
        <v>26</v>
      </c>
      <c r="AR34" s="347" t="s">
        <v>533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549</v>
      </c>
      <c r="AL35" s="1217"/>
      <c r="AM35" s="1217"/>
      <c r="AN35" s="1218"/>
      <c r="AO35" s="345">
        <v>2477201</v>
      </c>
      <c r="AP35" s="345">
        <v>9301</v>
      </c>
      <c r="AQ35" s="346">
        <v>8177</v>
      </c>
      <c r="AR35" s="347">
        <v>13.7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550</v>
      </c>
      <c r="AL36" s="1217"/>
      <c r="AM36" s="1217"/>
      <c r="AN36" s="1218"/>
      <c r="AO36" s="345">
        <v>2154</v>
      </c>
      <c r="AP36" s="345">
        <v>8</v>
      </c>
      <c r="AQ36" s="346">
        <v>459</v>
      </c>
      <c r="AR36" s="347">
        <v>-98.3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551</v>
      </c>
      <c r="AL37" s="1217"/>
      <c r="AM37" s="1217"/>
      <c r="AN37" s="1218"/>
      <c r="AO37" s="345">
        <v>63680</v>
      </c>
      <c r="AP37" s="345">
        <v>239</v>
      </c>
      <c r="AQ37" s="346">
        <v>753</v>
      </c>
      <c r="AR37" s="347">
        <v>-68.3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552</v>
      </c>
      <c r="AL38" s="1214"/>
      <c r="AM38" s="1214"/>
      <c r="AN38" s="1215"/>
      <c r="AO38" s="348" t="s">
        <v>533</v>
      </c>
      <c r="AP38" s="348" t="s">
        <v>533</v>
      </c>
      <c r="AQ38" s="349">
        <v>0</v>
      </c>
      <c r="AR38" s="337" t="s">
        <v>533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553</v>
      </c>
      <c r="AL39" s="1214"/>
      <c r="AM39" s="1214"/>
      <c r="AN39" s="1215"/>
      <c r="AO39" s="345">
        <v>-1267238</v>
      </c>
      <c r="AP39" s="345">
        <v>-4758</v>
      </c>
      <c r="AQ39" s="346">
        <v>-7102</v>
      </c>
      <c r="AR39" s="347">
        <v>-33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554</v>
      </c>
      <c r="AL40" s="1217"/>
      <c r="AM40" s="1217"/>
      <c r="AN40" s="1218"/>
      <c r="AO40" s="345">
        <v>-11556487</v>
      </c>
      <c r="AP40" s="345">
        <v>-43389</v>
      </c>
      <c r="AQ40" s="346">
        <v>-25234</v>
      </c>
      <c r="AR40" s="347">
        <v>71.900000000000006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299</v>
      </c>
      <c r="AL41" s="1220"/>
      <c r="AM41" s="1220"/>
      <c r="AN41" s="1221"/>
      <c r="AO41" s="345">
        <v>3568548</v>
      </c>
      <c r="AP41" s="345">
        <v>13398</v>
      </c>
      <c r="AQ41" s="346">
        <v>6493</v>
      </c>
      <c r="AR41" s="347">
        <v>106.3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524</v>
      </c>
      <c r="AN49" s="1224" t="s">
        <v>558</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559</v>
      </c>
      <c r="AO50" s="362" t="s">
        <v>560</v>
      </c>
      <c r="AP50" s="363" t="s">
        <v>561</v>
      </c>
      <c r="AQ50" s="364" t="s">
        <v>562</v>
      </c>
      <c r="AR50" s="365" t="s">
        <v>563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564</v>
      </c>
      <c r="AL51" s="358"/>
      <c r="AM51" s="366">
        <v>16154289</v>
      </c>
      <c r="AN51" s="367">
        <v>58748</v>
      </c>
      <c r="AO51" s="368">
        <v>1</v>
      </c>
      <c r="AP51" s="369">
        <v>42581</v>
      </c>
      <c r="AQ51" s="370">
        <v>-2.2000000000000002</v>
      </c>
      <c r="AR51" s="371">
        <v>3.2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565</v>
      </c>
      <c r="AM52" s="374">
        <v>8103234</v>
      </c>
      <c r="AN52" s="375">
        <v>29469</v>
      </c>
      <c r="AO52" s="376">
        <v>7.2</v>
      </c>
      <c r="AP52" s="377">
        <v>24354</v>
      </c>
      <c r="AQ52" s="378">
        <v>-1.8</v>
      </c>
      <c r="AR52" s="379">
        <v>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566</v>
      </c>
      <c r="AL53" s="358"/>
      <c r="AM53" s="366">
        <v>17536016</v>
      </c>
      <c r="AN53" s="367">
        <v>64165</v>
      </c>
      <c r="AO53" s="368">
        <v>9.1999999999999993</v>
      </c>
      <c r="AP53" s="369">
        <v>45426</v>
      </c>
      <c r="AQ53" s="370">
        <v>6.7</v>
      </c>
      <c r="AR53" s="371">
        <v>2.5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565</v>
      </c>
      <c r="AM54" s="374">
        <v>9644136</v>
      </c>
      <c r="AN54" s="375">
        <v>35288</v>
      </c>
      <c r="AO54" s="376">
        <v>19.7</v>
      </c>
      <c r="AP54" s="377">
        <v>24508</v>
      </c>
      <c r="AQ54" s="378">
        <v>0.6</v>
      </c>
      <c r="AR54" s="379">
        <v>19.100000000000001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567</v>
      </c>
      <c r="AL55" s="358"/>
      <c r="AM55" s="366">
        <v>18174236</v>
      </c>
      <c r="AN55" s="367">
        <v>67061</v>
      </c>
      <c r="AO55" s="368">
        <v>4.5</v>
      </c>
      <c r="AP55" s="369">
        <v>45022</v>
      </c>
      <c r="AQ55" s="370">
        <v>-0.9</v>
      </c>
      <c r="AR55" s="371">
        <v>5.4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565</v>
      </c>
      <c r="AM56" s="374">
        <v>8612905</v>
      </c>
      <c r="AN56" s="375">
        <v>31781</v>
      </c>
      <c r="AO56" s="376">
        <v>-9.9</v>
      </c>
      <c r="AP56" s="377">
        <v>25247</v>
      </c>
      <c r="AQ56" s="378">
        <v>3</v>
      </c>
      <c r="AR56" s="379">
        <v>-12.9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568</v>
      </c>
      <c r="AL57" s="358"/>
      <c r="AM57" s="366">
        <v>20872050</v>
      </c>
      <c r="AN57" s="367">
        <v>77628</v>
      </c>
      <c r="AO57" s="368">
        <v>15.8</v>
      </c>
      <c r="AP57" s="369">
        <v>46035</v>
      </c>
      <c r="AQ57" s="370">
        <v>2.2999999999999998</v>
      </c>
      <c r="AR57" s="371">
        <v>13.5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565</v>
      </c>
      <c r="AM58" s="374">
        <v>7372485</v>
      </c>
      <c r="AN58" s="375">
        <v>27420</v>
      </c>
      <c r="AO58" s="376">
        <v>-13.7</v>
      </c>
      <c r="AP58" s="377">
        <v>25158</v>
      </c>
      <c r="AQ58" s="378">
        <v>-0.4</v>
      </c>
      <c r="AR58" s="379">
        <v>-13.3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569</v>
      </c>
      <c r="AL59" s="358"/>
      <c r="AM59" s="366">
        <v>16577630</v>
      </c>
      <c r="AN59" s="367">
        <v>62241</v>
      </c>
      <c r="AO59" s="368">
        <v>-19.8</v>
      </c>
      <c r="AP59" s="369">
        <v>43261</v>
      </c>
      <c r="AQ59" s="370">
        <v>-6</v>
      </c>
      <c r="AR59" s="371">
        <v>-13.8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565</v>
      </c>
      <c r="AM60" s="374">
        <v>5721352</v>
      </c>
      <c r="AN60" s="375">
        <v>21481</v>
      </c>
      <c r="AO60" s="376">
        <v>-21.7</v>
      </c>
      <c r="AP60" s="377">
        <v>24721</v>
      </c>
      <c r="AQ60" s="378">
        <v>-1.7</v>
      </c>
      <c r="AR60" s="379">
        <v>-20</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570</v>
      </c>
      <c r="AL61" s="380"/>
      <c r="AM61" s="381">
        <v>17862844</v>
      </c>
      <c r="AN61" s="382">
        <v>65969</v>
      </c>
      <c r="AO61" s="383">
        <v>2.1</v>
      </c>
      <c r="AP61" s="384">
        <v>44465</v>
      </c>
      <c r="AQ61" s="385">
        <v>0</v>
      </c>
      <c r="AR61" s="371">
        <v>2.1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565</v>
      </c>
      <c r="AM62" s="374">
        <v>7890822</v>
      </c>
      <c r="AN62" s="375">
        <v>29088</v>
      </c>
      <c r="AO62" s="376">
        <v>-3.7</v>
      </c>
      <c r="AP62" s="377">
        <v>24798</v>
      </c>
      <c r="AQ62" s="378">
        <v>-0.1</v>
      </c>
      <c r="AR62" s="379">
        <v>-3.6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3xjr7ZkN9yZLOvA5zcElZOcJAxejJLviHAd5LILbQ76ZictTWvkUBBCfn6LPwZCWW/4S7XFVhjT74uM90vl9fA==" saltValue="BH+xW1Ek2MBsCx2HNxC9f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572</v>
      </c>
    </row>
    <row r="120" spans="125:125" ht="13.5" hidden="1" customHeight="1" x14ac:dyDescent="0.15"/>
    <row r="121" spans="125:125" ht="13.5" hidden="1" customHeight="1" x14ac:dyDescent="0.15">
      <c r="DU121" s="292"/>
    </row>
  </sheetData>
  <sheetProtection algorithmName="SHA-512" hashValue="V+/nBI9LuK1UKorq0Q+GdDYVre8pYvYuhZE8uHXox61YAZrhxKhPpRS3S/opLrXkzqYh6FUMiI4xEeYtTj6MaA==" saltValue="WfVh56tQgXiiBb/p7yEZu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573</v>
      </c>
    </row>
  </sheetData>
  <sheetProtection algorithmName="SHA-512" hashValue="sR6HHyPCsQlgn7mQCxklITr8b3XC94YF/S193cfCxLkQRbHPxji3RG1hCW/vVX9LIZzNnwHREmT1NcoO4qycaA==" saltValue="3HTRYdBU9Npghy8xDv8bY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238" t="s">
        <v>3</v>
      </c>
      <c r="D47" s="1238"/>
      <c r="E47" s="1239"/>
      <c r="F47" s="11">
        <v>9.85</v>
      </c>
      <c r="G47" s="12">
        <v>5.5</v>
      </c>
      <c r="H47" s="12">
        <v>5.97</v>
      </c>
      <c r="I47" s="12">
        <v>6.06</v>
      </c>
      <c r="J47" s="13">
        <v>6.65</v>
      </c>
    </row>
    <row r="48" spans="2:10" ht="57.75" customHeight="1" x14ac:dyDescent="0.15">
      <c r="B48" s="14"/>
      <c r="C48" s="1240" t="s">
        <v>4</v>
      </c>
      <c r="D48" s="1240"/>
      <c r="E48" s="1241"/>
      <c r="F48" s="15">
        <v>2.0299999999999998</v>
      </c>
      <c r="G48" s="16">
        <v>0.56999999999999995</v>
      </c>
      <c r="H48" s="16">
        <v>1.93</v>
      </c>
      <c r="I48" s="16">
        <v>2.35</v>
      </c>
      <c r="J48" s="17">
        <v>7.31</v>
      </c>
    </row>
    <row r="49" spans="2:10" ht="57.75" customHeight="1" thickBot="1" x14ac:dyDescent="0.2">
      <c r="B49" s="18"/>
      <c r="C49" s="1242" t="s">
        <v>5</v>
      </c>
      <c r="D49" s="1242"/>
      <c r="E49" s="1243"/>
      <c r="F49" s="19" t="s">
        <v>579</v>
      </c>
      <c r="G49" s="20" t="s">
        <v>580</v>
      </c>
      <c r="H49" s="20">
        <v>1.79</v>
      </c>
      <c r="I49" s="20">
        <v>0.38</v>
      </c>
      <c r="J49" s="21">
        <v>5.7</v>
      </c>
    </row>
    <row r="50" spans="2:10" ht="13.5" customHeight="1" x14ac:dyDescent="0.15"/>
  </sheetData>
  <sheetProtection algorithmName="SHA-512" hashValue="5PyZY3rJZI5ltG9vddFbunCB0FJaKrK2ViC0eLxGMHrKgP9O/sTCX5FZlcVLuFiBLY4kSBnhyUzEMGTEljkl/A==" saltValue="m3iBAY26tmJ04C6Ns87I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関根</cp:lastModifiedBy>
  <cp:lastPrinted>2022-03-14T01:55:50Z</cp:lastPrinted>
  <dcterms:created xsi:type="dcterms:W3CDTF">2022-02-02T04:43:38Z</dcterms:created>
  <dcterms:modified xsi:type="dcterms:W3CDTF">2022-09-22T07:45:02Z</dcterms:modified>
  <cp:category/>
</cp:coreProperties>
</file>